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r.merlini\Downloads\Vanja\"/>
    </mc:Choice>
  </mc:AlternateContent>
  <xr:revisionPtr revIDLastSave="0" documentId="13_ncr:1_{3BE0F9A5-D414-4D60-8229-7E1A8167001C}" xr6:coauthVersionLast="36" xr6:coauthVersionMax="36" xr10:uidLastSave="{00000000-0000-0000-0000-000000000000}"/>
  <bookViews>
    <workbookView xWindow="0" yWindow="0" windowWidth="26685" windowHeight="11535" xr2:uid="{DA4ECE1F-70B2-45A3-8DCB-709FCC052917}"/>
  </bookViews>
  <sheets>
    <sheet name="ВСТ 30.6.2023." sheetId="1" r:id="rId1"/>
    <sheet name="АПЈТ" sheetId="2" r:id="rId2"/>
    <sheet name="ВЈТ" sheetId="3" r:id="rId3"/>
    <sheet name="ОЈТ" sheetId="4" r:id="rId4"/>
    <sheet name="ЈТ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5" l="1"/>
  <c r="E21" i="5"/>
  <c r="D21" i="5"/>
  <c r="C21" i="5"/>
  <c r="F21" i="5" s="1"/>
  <c r="F20" i="5"/>
  <c r="F19" i="5"/>
  <c r="F18" i="5"/>
  <c r="F17" i="5"/>
  <c r="F16" i="5"/>
  <c r="F15" i="5"/>
  <c r="G14" i="5"/>
  <c r="F14" i="5"/>
  <c r="F13" i="5"/>
  <c r="G12" i="5"/>
  <c r="F12" i="5"/>
  <c r="F11" i="5"/>
  <c r="F10" i="5"/>
  <c r="F9" i="5"/>
  <c r="F8" i="5"/>
  <c r="F7" i="5"/>
  <c r="F6" i="5"/>
  <c r="E20" i="4" l="1"/>
  <c r="G20" i="4" s="1"/>
  <c r="D20" i="4"/>
  <c r="F20" i="4" s="1"/>
  <c r="C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19" i="3" l="1"/>
  <c r="F19" i="3"/>
  <c r="E19" i="3"/>
  <c r="D19" i="3"/>
  <c r="C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E20" i="2" l="1"/>
  <c r="G20" i="2" s="1"/>
  <c r="D20" i="2"/>
  <c r="F20" i="2" s="1"/>
  <c r="C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D23" i="1"/>
  <c r="E23" i="1"/>
  <c r="G23" i="1" s="1"/>
  <c r="F23" i="1"/>
</calcChain>
</file>

<file path=xl/sharedStrings.xml><?xml version="1.0" encoding="utf-8"?>
<sst xmlns="http://schemas.openxmlformats.org/spreadsheetml/2006/main" count="128" uniqueCount="32">
  <si>
    <t>УКУПНО :</t>
  </si>
  <si>
    <t>Машине и опрема</t>
  </si>
  <si>
    <t>Накнаде штетеза повреде или штету нанету  од стране државних органа</t>
  </si>
  <si>
    <t>Новчане казне и пенали по решењу судова</t>
  </si>
  <si>
    <t>Порези,обавезне таксе и казне</t>
  </si>
  <si>
    <t>Материјал</t>
  </si>
  <si>
    <t>Текуће поправке и одржавање</t>
  </si>
  <si>
    <t>Специјализоване услуге</t>
  </si>
  <si>
    <t>Услуге по уговору</t>
  </si>
  <si>
    <t>Трошкови путовања</t>
  </si>
  <si>
    <t>Стални трошкови</t>
  </si>
  <si>
    <t>Награде запосленима и остали посебни расходи</t>
  </si>
  <si>
    <t>Накнаде трошкова за запослене</t>
  </si>
  <si>
    <t>Социјална давања запосленима</t>
  </si>
  <si>
    <t>Накнаде у натури</t>
  </si>
  <si>
    <t>Социјални доприноси на терет послодавца</t>
  </si>
  <si>
    <t>Плате, додаци и накнаде запослених</t>
  </si>
  <si>
    <t>ПРОЦЕНАТ ИЗВРШЕЊА</t>
  </si>
  <si>
    <t>РАСПОЛОЖИВА АПРОПРИЈАЦИЈА</t>
  </si>
  <si>
    <t>ИЗВРШЕНО</t>
  </si>
  <si>
    <t>ТЕКУЋА АПРОПРИЈАЦИЈА</t>
  </si>
  <si>
    <t>ИНИЦИЈАЛНА АПРОПРИЈАЦИЈА</t>
  </si>
  <si>
    <t>БР.ЕК.КЛ.</t>
  </si>
  <si>
    <t>ЕКОНОМСКА КЛАСИФИКАЦИЈА</t>
  </si>
  <si>
    <t>КОРИСНИК: ВИСОКИ САВЕТ ТУЖИЛАШТВА</t>
  </si>
  <si>
    <t>ПЕРИОД: 01.01.2023. - 30.06.2023.</t>
  </si>
  <si>
    <t xml:space="preserve">ИЗВЕШТАЈ О ИЗВРШЕЊУ БУЏЕТА </t>
  </si>
  <si>
    <t>01.01.2023.-30.06.2023.</t>
  </si>
  <si>
    <t>КОРИСНИК: 30236 Апелациона јавна тужилаштва</t>
  </si>
  <si>
    <t>КОРИСНИК: 30228 Виша  јавна тужилаштва</t>
  </si>
  <si>
    <t>КОРИСНИК: 30229 Основна јавна тужилаштва</t>
  </si>
  <si>
    <t>КОРИСНИК: 30250  Јавна тужилаштва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</si>
</sst>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R_S_D_-;\-* #,##0\ _R_S_D_-;_-* &quot;-&quot;\ _R_S_D_-;_-@_-"/>
    <numFmt numFmtId="43" formatCode="_-* #,##0.00\ _R_S_D_-;\-* #,##0.00\ _R_S_D_-;_-* &quot;-&quot;??\ _R_S_D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4" fontId="0" fillId="0" borderId="0" xfId="0" applyNumberFormat="1" applyFont="1"/>
    <xf numFmtId="0" fontId="0" fillId="0" borderId="0" xfId="0" applyFont="1"/>
    <xf numFmtId="4" fontId="0" fillId="2" borderId="0" xfId="0" applyNumberFormat="1" applyFont="1" applyFill="1"/>
    <xf numFmtId="4" fontId="0" fillId="2" borderId="0" xfId="1" applyNumberFormat="1" applyFont="1" applyFill="1"/>
    <xf numFmtId="0" fontId="0" fillId="2" borderId="0" xfId="0" applyFont="1" applyFill="1"/>
    <xf numFmtId="4" fontId="0" fillId="0" borderId="0" xfId="1" applyNumberFormat="1" applyFont="1"/>
    <xf numFmtId="4" fontId="0" fillId="3" borderId="0" xfId="0" applyNumberFormat="1" applyFont="1" applyFill="1"/>
    <xf numFmtId="0" fontId="0" fillId="2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4" fontId="0" fillId="2" borderId="0" xfId="0" applyNumberFormat="1" applyFont="1" applyFill="1" applyAlignment="1">
      <alignment horizontal="center" vertical="center" wrapText="1"/>
    </xf>
    <xf numFmtId="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" fontId="0" fillId="2" borderId="0" xfId="0" applyNumberFormat="1" applyFont="1" applyFill="1" applyAlignment="1"/>
    <xf numFmtId="0" fontId="0" fillId="2" borderId="0" xfId="0" applyFont="1" applyFill="1" applyAlignment="1"/>
    <xf numFmtId="4" fontId="0" fillId="0" borderId="0" xfId="0" applyNumberFormat="1" applyFont="1" applyAlignment="1"/>
    <xf numFmtId="0" fontId="0" fillId="0" borderId="0" xfId="0" applyFont="1" applyAlignment="1"/>
    <xf numFmtId="0" fontId="0" fillId="2" borderId="0" xfId="0" applyFill="1" applyAlignment="1">
      <alignment horizontal="center"/>
    </xf>
    <xf numFmtId="0" fontId="0" fillId="2" borderId="0" xfId="0" applyFill="1"/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43" fontId="0" fillId="0" borderId="0" xfId="2" applyFont="1"/>
    <xf numFmtId="43" fontId="1" fillId="0" borderId="0" xfId="2" applyFont="1"/>
    <xf numFmtId="0" fontId="0" fillId="2" borderId="0" xfId="0" applyFill="1" applyAlignment="1">
      <alignment wrapText="1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FB7E-792F-4147-AD84-4C0A3DED36CD}">
  <dimension ref="A1:G24"/>
  <sheetViews>
    <sheetView tabSelected="1" workbookViewId="0">
      <selection activeCell="A27" sqref="A27"/>
    </sheetView>
  </sheetViews>
  <sheetFormatPr defaultRowHeight="15" x14ac:dyDescent="0.25"/>
  <cols>
    <col min="1" max="1" width="69" bestFit="1" customWidth="1"/>
    <col min="2" max="2" width="15.5703125" customWidth="1"/>
    <col min="3" max="3" width="19.140625" style="1" customWidth="1"/>
    <col min="4" max="4" width="21.42578125" style="1" customWidth="1"/>
    <col min="5" max="5" width="18" style="1" customWidth="1"/>
    <col min="6" max="7" width="21.28515625" style="1" customWidth="1"/>
  </cols>
  <sheetData>
    <row r="1" spans="1:7" x14ac:dyDescent="0.25">
      <c r="A1" s="15" t="s">
        <v>26</v>
      </c>
      <c r="B1" s="15"/>
      <c r="C1" s="14"/>
      <c r="D1" s="14"/>
      <c r="E1" s="14"/>
      <c r="F1" s="14"/>
      <c r="G1" s="14"/>
    </row>
    <row r="2" spans="1:7" x14ac:dyDescent="0.25">
      <c r="A2" s="17" t="s">
        <v>25</v>
      </c>
      <c r="B2" s="17"/>
      <c r="C2" s="16"/>
      <c r="D2" s="16"/>
      <c r="E2" s="16"/>
      <c r="F2" s="16"/>
      <c r="G2" s="16"/>
    </row>
    <row r="3" spans="1:7" x14ac:dyDescent="0.25">
      <c r="A3" s="15" t="s">
        <v>24</v>
      </c>
      <c r="B3" s="15"/>
      <c r="C3" s="14"/>
      <c r="D3" s="14"/>
      <c r="E3" s="14"/>
      <c r="F3" s="14"/>
      <c r="G3" s="14"/>
    </row>
    <row r="4" spans="1:7" x14ac:dyDescent="0.25">
      <c r="A4" s="3"/>
      <c r="B4" s="3"/>
      <c r="C4" s="2"/>
      <c r="D4" s="2"/>
      <c r="E4" s="2"/>
      <c r="F4" s="2"/>
      <c r="G4" s="2"/>
    </row>
    <row r="5" spans="1:7" s="10" customFormat="1" ht="30" x14ac:dyDescent="0.25">
      <c r="A5" s="13" t="s">
        <v>23</v>
      </c>
      <c r="B5" s="13" t="s">
        <v>22</v>
      </c>
      <c r="C5" s="11" t="s">
        <v>21</v>
      </c>
      <c r="D5" s="11" t="s">
        <v>20</v>
      </c>
      <c r="E5" s="12" t="s">
        <v>19</v>
      </c>
      <c r="F5" s="11" t="s">
        <v>18</v>
      </c>
      <c r="G5" s="11" t="s">
        <v>17</v>
      </c>
    </row>
    <row r="6" spans="1:7" x14ac:dyDescent="0.25">
      <c r="A6" s="3" t="s">
        <v>16</v>
      </c>
      <c r="B6" s="3">
        <v>411</v>
      </c>
      <c r="C6" s="7">
        <v>73166000</v>
      </c>
      <c r="D6" s="7">
        <v>73166000</v>
      </c>
      <c r="E6" s="2">
        <v>37140000</v>
      </c>
      <c r="F6" s="2">
        <f t="shared" ref="F6:F22" si="0">+D6-E6</f>
        <v>36026000</v>
      </c>
      <c r="G6" s="4">
        <f t="shared" ref="G6:G22" si="1">+E6/C6*100</f>
        <v>50.761282562939073</v>
      </c>
    </row>
    <row r="7" spans="1:7" x14ac:dyDescent="0.25">
      <c r="A7" s="6" t="s">
        <v>15</v>
      </c>
      <c r="B7" s="6">
        <v>412</v>
      </c>
      <c r="C7" s="5">
        <v>10639000</v>
      </c>
      <c r="D7" s="5">
        <v>10639000</v>
      </c>
      <c r="E7" s="4">
        <v>5551000</v>
      </c>
      <c r="F7" s="8">
        <f t="shared" si="0"/>
        <v>5088000</v>
      </c>
      <c r="G7" s="4">
        <f t="shared" si="1"/>
        <v>52.175956386878461</v>
      </c>
    </row>
    <row r="8" spans="1:7" x14ac:dyDescent="0.25">
      <c r="A8" s="3" t="s">
        <v>14</v>
      </c>
      <c r="B8" s="3">
        <v>413</v>
      </c>
      <c r="C8" s="7">
        <v>100000</v>
      </c>
      <c r="D8" s="7">
        <v>100000</v>
      </c>
      <c r="E8" s="2"/>
      <c r="F8" s="2">
        <f t="shared" si="0"/>
        <v>100000</v>
      </c>
      <c r="G8" s="4">
        <f t="shared" si="1"/>
        <v>0</v>
      </c>
    </row>
    <row r="9" spans="1:7" x14ac:dyDescent="0.25">
      <c r="A9" s="6" t="s">
        <v>13</v>
      </c>
      <c r="B9" s="6">
        <v>414</v>
      </c>
      <c r="C9" s="5">
        <v>700000</v>
      </c>
      <c r="D9" s="5">
        <v>700000</v>
      </c>
      <c r="E9" s="8">
        <v>163000</v>
      </c>
      <c r="F9" s="8">
        <f t="shared" si="0"/>
        <v>537000</v>
      </c>
      <c r="G9" s="4">
        <f t="shared" si="1"/>
        <v>23.285714285714285</v>
      </c>
    </row>
    <row r="10" spans="1:7" x14ac:dyDescent="0.25">
      <c r="A10" s="3" t="s">
        <v>12</v>
      </c>
      <c r="B10" s="3">
        <v>415</v>
      </c>
      <c r="C10" s="7">
        <v>3418000</v>
      </c>
      <c r="D10" s="7">
        <v>3418000</v>
      </c>
      <c r="E10" s="2">
        <v>1828000</v>
      </c>
      <c r="F10" s="2">
        <f t="shared" si="0"/>
        <v>1590000</v>
      </c>
      <c r="G10" s="4">
        <f t="shared" si="1"/>
        <v>53.481568168519601</v>
      </c>
    </row>
    <row r="11" spans="1:7" x14ac:dyDescent="0.25">
      <c r="A11" s="6" t="s">
        <v>11</v>
      </c>
      <c r="B11" s="6">
        <v>416</v>
      </c>
      <c r="C11" s="5">
        <v>400000</v>
      </c>
      <c r="D11" s="5">
        <v>400000</v>
      </c>
      <c r="E11" s="4"/>
      <c r="F11" s="8">
        <f t="shared" si="0"/>
        <v>400000</v>
      </c>
      <c r="G11" s="4">
        <f t="shared" si="1"/>
        <v>0</v>
      </c>
    </row>
    <row r="12" spans="1:7" x14ac:dyDescent="0.25">
      <c r="A12" s="3" t="s">
        <v>10</v>
      </c>
      <c r="B12" s="3">
        <v>421</v>
      </c>
      <c r="C12" s="7">
        <v>2000000</v>
      </c>
      <c r="D12" s="7">
        <v>2000000</v>
      </c>
      <c r="E12" s="2">
        <v>701000</v>
      </c>
      <c r="F12" s="2">
        <f t="shared" si="0"/>
        <v>1299000</v>
      </c>
      <c r="G12" s="4">
        <f t="shared" si="1"/>
        <v>35.049999999999997</v>
      </c>
    </row>
    <row r="13" spans="1:7" x14ac:dyDescent="0.25">
      <c r="A13" s="6" t="s">
        <v>9</v>
      </c>
      <c r="B13" s="6">
        <v>422</v>
      </c>
      <c r="C13" s="5">
        <v>1500000</v>
      </c>
      <c r="D13" s="5">
        <v>1500000</v>
      </c>
      <c r="E13" s="4">
        <v>432000</v>
      </c>
      <c r="F13" s="8">
        <f t="shared" si="0"/>
        <v>1068000</v>
      </c>
      <c r="G13" s="4">
        <f t="shared" si="1"/>
        <v>28.799999999999997</v>
      </c>
    </row>
    <row r="14" spans="1:7" x14ac:dyDescent="0.25">
      <c r="A14" s="3" t="s">
        <v>8</v>
      </c>
      <c r="B14" s="3">
        <v>423</v>
      </c>
      <c r="C14" s="7">
        <v>5500000</v>
      </c>
      <c r="D14" s="7">
        <v>5500000</v>
      </c>
      <c r="E14" s="2">
        <v>2173000</v>
      </c>
      <c r="F14" s="2">
        <f t="shared" si="0"/>
        <v>3327000</v>
      </c>
      <c r="G14" s="4">
        <f t="shared" si="1"/>
        <v>39.509090909090908</v>
      </c>
    </row>
    <row r="15" spans="1:7" x14ac:dyDescent="0.25">
      <c r="A15" s="6" t="s">
        <v>8</v>
      </c>
      <c r="B15" s="6">
        <v>423</v>
      </c>
      <c r="C15" s="5">
        <v>8000000</v>
      </c>
      <c r="D15" s="5">
        <v>8000000</v>
      </c>
      <c r="E15" s="4">
        <v>3918000</v>
      </c>
      <c r="F15" s="8">
        <f t="shared" si="0"/>
        <v>4082000</v>
      </c>
      <c r="G15" s="4">
        <f t="shared" si="1"/>
        <v>48.975000000000001</v>
      </c>
    </row>
    <row r="16" spans="1:7" x14ac:dyDescent="0.25">
      <c r="A16" s="3" t="s">
        <v>7</v>
      </c>
      <c r="B16" s="3">
        <v>424</v>
      </c>
      <c r="C16" s="7">
        <v>500000</v>
      </c>
      <c r="D16" s="7">
        <v>500000</v>
      </c>
      <c r="E16" s="2"/>
      <c r="F16" s="2">
        <f t="shared" si="0"/>
        <v>500000</v>
      </c>
      <c r="G16" s="4">
        <f t="shared" si="1"/>
        <v>0</v>
      </c>
    </row>
    <row r="17" spans="1:7" x14ac:dyDescent="0.25">
      <c r="A17" s="6" t="s">
        <v>6</v>
      </c>
      <c r="B17" s="6">
        <v>425</v>
      </c>
      <c r="C17" s="5">
        <v>300000</v>
      </c>
      <c r="D17" s="5">
        <v>300000</v>
      </c>
      <c r="E17" s="4">
        <v>237000</v>
      </c>
      <c r="F17" s="8">
        <f t="shared" si="0"/>
        <v>63000</v>
      </c>
      <c r="G17" s="4">
        <f t="shared" si="1"/>
        <v>79</v>
      </c>
    </row>
    <row r="18" spans="1:7" x14ac:dyDescent="0.25">
      <c r="A18" s="3" t="s">
        <v>5</v>
      </c>
      <c r="B18" s="3">
        <v>426</v>
      </c>
      <c r="C18" s="7">
        <v>1500000</v>
      </c>
      <c r="D18" s="7">
        <v>1500000</v>
      </c>
      <c r="E18" s="2">
        <v>624000</v>
      </c>
      <c r="F18" s="2">
        <f t="shared" si="0"/>
        <v>876000</v>
      </c>
      <c r="G18" s="4">
        <f t="shared" si="1"/>
        <v>41.6</v>
      </c>
    </row>
    <row r="19" spans="1:7" x14ac:dyDescent="0.25">
      <c r="A19" s="6" t="s">
        <v>4</v>
      </c>
      <c r="B19" s="6">
        <v>482</v>
      </c>
      <c r="C19" s="5">
        <v>45000</v>
      </c>
      <c r="D19" s="5">
        <v>45000</v>
      </c>
      <c r="E19" s="4"/>
      <c r="F19" s="8">
        <f t="shared" si="0"/>
        <v>45000</v>
      </c>
      <c r="G19" s="4">
        <f t="shared" si="1"/>
        <v>0</v>
      </c>
    </row>
    <row r="20" spans="1:7" ht="25.5" customHeight="1" x14ac:dyDescent="0.25">
      <c r="A20" s="3" t="s">
        <v>3</v>
      </c>
      <c r="B20" s="3">
        <v>483</v>
      </c>
      <c r="C20" s="7">
        <v>16745000</v>
      </c>
      <c r="D20" s="7">
        <v>16745000</v>
      </c>
      <c r="E20" s="2">
        <v>66000</v>
      </c>
      <c r="F20" s="2">
        <f t="shared" si="0"/>
        <v>16679000</v>
      </c>
      <c r="G20" s="4">
        <f t="shared" si="1"/>
        <v>0.39414750671842336</v>
      </c>
    </row>
    <row r="21" spans="1:7" ht="23.25" customHeight="1" x14ac:dyDescent="0.25">
      <c r="A21" s="9" t="s">
        <v>2</v>
      </c>
      <c r="B21" s="6">
        <v>485</v>
      </c>
      <c r="C21" s="5">
        <v>300000</v>
      </c>
      <c r="D21" s="5">
        <v>300000</v>
      </c>
      <c r="E21" s="4"/>
      <c r="F21" s="8">
        <f t="shared" si="0"/>
        <v>300000</v>
      </c>
      <c r="G21" s="4">
        <f t="shared" si="1"/>
        <v>0</v>
      </c>
    </row>
    <row r="22" spans="1:7" x14ac:dyDescent="0.25">
      <c r="A22" s="3" t="s">
        <v>1</v>
      </c>
      <c r="B22" s="3">
        <v>512</v>
      </c>
      <c r="C22" s="7">
        <v>1500000</v>
      </c>
      <c r="D22" s="7">
        <v>1500000</v>
      </c>
      <c r="E22" s="2">
        <v>1173000</v>
      </c>
      <c r="F22" s="2">
        <f t="shared" si="0"/>
        <v>327000</v>
      </c>
      <c r="G22" s="4">
        <f t="shared" si="1"/>
        <v>78.2</v>
      </c>
    </row>
    <row r="23" spans="1:7" x14ac:dyDescent="0.25">
      <c r="A23" s="6" t="s">
        <v>0</v>
      </c>
      <c r="B23" s="6"/>
      <c r="C23" s="5">
        <v>126313000</v>
      </c>
      <c r="D23" s="4">
        <f>SUM(D6:D22)</f>
        <v>126313000</v>
      </c>
      <c r="E23" s="4">
        <f>SUM(E6:E22)</f>
        <v>54006000</v>
      </c>
      <c r="F23" s="4">
        <f>SUM(F6:F22)</f>
        <v>72307000</v>
      </c>
      <c r="G23" s="4">
        <f>+E23/C23*100</f>
        <v>42.755694188246657</v>
      </c>
    </row>
    <row r="24" spans="1:7" x14ac:dyDescent="0.25">
      <c r="A24" s="3"/>
      <c r="B24" s="3"/>
      <c r="C24" s="2"/>
      <c r="D24" s="2"/>
      <c r="E24" s="2"/>
      <c r="F24" s="2"/>
      <c r="G2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96C9-62C3-45F1-894C-552C49E99203}">
  <dimension ref="A1:G20"/>
  <sheetViews>
    <sheetView workbookViewId="0">
      <selection activeCell="A28" sqref="A28"/>
    </sheetView>
  </sheetViews>
  <sheetFormatPr defaultRowHeight="15" x14ac:dyDescent="0.25"/>
  <cols>
    <col min="1" max="1" width="40.42578125" customWidth="1"/>
    <col min="2" max="2" width="13.140625" customWidth="1"/>
    <col min="3" max="3" width="21.28515625" customWidth="1"/>
    <col min="4" max="4" width="18.7109375" customWidth="1"/>
    <col min="5" max="5" width="19" customWidth="1"/>
    <col min="6" max="6" width="19.42578125" customWidth="1"/>
    <col min="7" max="7" width="12.7109375" customWidth="1"/>
  </cols>
  <sheetData>
    <row r="1" spans="1:7" x14ac:dyDescent="0.25">
      <c r="A1" s="18" t="s">
        <v>26</v>
      </c>
      <c r="B1" s="19"/>
      <c r="C1" s="20"/>
      <c r="D1" s="20"/>
      <c r="E1" s="20"/>
      <c r="F1" s="20"/>
      <c r="G1" s="20"/>
    </row>
    <row r="2" spans="1:7" x14ac:dyDescent="0.25">
      <c r="A2" t="s">
        <v>27</v>
      </c>
      <c r="C2" s="1"/>
      <c r="D2" s="1"/>
      <c r="E2" s="1"/>
      <c r="F2" s="1"/>
      <c r="G2" s="1"/>
    </row>
    <row r="3" spans="1:7" x14ac:dyDescent="0.25">
      <c r="A3" s="19" t="s">
        <v>28</v>
      </c>
      <c r="B3" s="19"/>
      <c r="C3" s="20"/>
      <c r="D3" s="20"/>
      <c r="E3" s="20"/>
      <c r="F3" s="20"/>
      <c r="G3" s="20"/>
    </row>
    <row r="4" spans="1:7" x14ac:dyDescent="0.25">
      <c r="C4" s="1"/>
      <c r="D4" s="1"/>
      <c r="E4" s="1"/>
      <c r="F4" s="1"/>
      <c r="G4" s="1"/>
    </row>
    <row r="5" spans="1:7" ht="30" x14ac:dyDescent="0.25">
      <c r="A5" s="21" t="s">
        <v>23</v>
      </c>
      <c r="B5" s="21" t="s">
        <v>22</v>
      </c>
      <c r="C5" s="22" t="s">
        <v>21</v>
      </c>
      <c r="D5" s="22" t="s">
        <v>20</v>
      </c>
      <c r="E5" s="23" t="s">
        <v>19</v>
      </c>
      <c r="F5" s="22" t="s">
        <v>18</v>
      </c>
      <c r="G5" s="22" t="s">
        <v>17</v>
      </c>
    </row>
    <row r="6" spans="1:7" x14ac:dyDescent="0.25">
      <c r="A6" t="s">
        <v>16</v>
      </c>
      <c r="B6">
        <v>411</v>
      </c>
      <c r="C6" s="24">
        <v>141443000</v>
      </c>
      <c r="D6" s="24">
        <v>141443000</v>
      </c>
      <c r="E6" s="24">
        <v>70446466.909999996</v>
      </c>
      <c r="F6" s="24">
        <f>D:D-E:E</f>
        <v>70996533.090000004</v>
      </c>
      <c r="G6" s="20">
        <f>+E6/D6*100</f>
        <v>49.805551996210482</v>
      </c>
    </row>
    <row r="7" spans="1:7" x14ac:dyDescent="0.25">
      <c r="A7" s="19" t="s">
        <v>15</v>
      </c>
      <c r="B7" s="19">
        <v>412</v>
      </c>
      <c r="C7" s="24">
        <v>21405000</v>
      </c>
      <c r="D7" s="24">
        <v>21405000</v>
      </c>
      <c r="E7" s="24">
        <v>10671763.130000001</v>
      </c>
      <c r="F7" s="24">
        <f t="shared" ref="F7:F20" si="0">D:D-E:E</f>
        <v>10733236.869999999</v>
      </c>
      <c r="G7" s="20">
        <f t="shared" ref="G7:G20" si="1">+E7/D7*100</f>
        <v>49.856403316982018</v>
      </c>
    </row>
    <row r="8" spans="1:7" x14ac:dyDescent="0.25">
      <c r="A8" t="s">
        <v>14</v>
      </c>
      <c r="B8">
        <v>413</v>
      </c>
      <c r="C8" s="24">
        <v>400000</v>
      </c>
      <c r="D8" s="24">
        <v>400000</v>
      </c>
      <c r="E8" s="24">
        <v>0</v>
      </c>
      <c r="F8" s="24">
        <f t="shared" si="0"/>
        <v>400000</v>
      </c>
      <c r="G8" s="20">
        <f t="shared" si="1"/>
        <v>0</v>
      </c>
    </row>
    <row r="9" spans="1:7" x14ac:dyDescent="0.25">
      <c r="A9" s="19" t="s">
        <v>13</v>
      </c>
      <c r="B9" s="19">
        <v>414</v>
      </c>
      <c r="C9" s="24">
        <v>1300000</v>
      </c>
      <c r="D9" s="24">
        <v>1300000</v>
      </c>
      <c r="E9" s="25">
        <v>0</v>
      </c>
      <c r="F9" s="24">
        <f t="shared" si="0"/>
        <v>1300000</v>
      </c>
      <c r="G9" s="20">
        <f t="shared" si="1"/>
        <v>0</v>
      </c>
    </row>
    <row r="10" spans="1:7" x14ac:dyDescent="0.25">
      <c r="A10" t="s">
        <v>12</v>
      </c>
      <c r="B10">
        <v>415</v>
      </c>
      <c r="C10" s="24">
        <v>9938000</v>
      </c>
      <c r="D10" s="24">
        <v>9938000</v>
      </c>
      <c r="E10" s="24">
        <v>4055943.32</v>
      </c>
      <c r="F10" s="24">
        <f t="shared" si="0"/>
        <v>5882056.6799999997</v>
      </c>
      <c r="G10" s="20">
        <f t="shared" si="1"/>
        <v>40.812470517206677</v>
      </c>
    </row>
    <row r="11" spans="1:7" x14ac:dyDescent="0.25">
      <c r="A11" s="19" t="s">
        <v>11</v>
      </c>
      <c r="B11" s="19">
        <v>416</v>
      </c>
      <c r="C11" s="24">
        <v>800000</v>
      </c>
      <c r="D11" s="24">
        <v>800000</v>
      </c>
      <c r="E11" s="24">
        <v>358193.37</v>
      </c>
      <c r="F11" s="24">
        <f t="shared" si="0"/>
        <v>441806.63</v>
      </c>
      <c r="G11" s="20">
        <f t="shared" si="1"/>
        <v>44.774171250000002</v>
      </c>
    </row>
    <row r="12" spans="1:7" x14ac:dyDescent="0.25">
      <c r="A12" t="s">
        <v>10</v>
      </c>
      <c r="B12">
        <v>421</v>
      </c>
      <c r="C12" s="24">
        <v>13400000</v>
      </c>
      <c r="D12" s="24">
        <v>13400000</v>
      </c>
      <c r="E12" s="24">
        <v>10387261.390000001</v>
      </c>
      <c r="F12" s="24">
        <f t="shared" si="0"/>
        <v>3012738.6099999994</v>
      </c>
      <c r="G12" s="20">
        <f t="shared" si="1"/>
        <v>77.516876044776126</v>
      </c>
    </row>
    <row r="13" spans="1:7" x14ac:dyDescent="0.25">
      <c r="A13" s="19" t="s">
        <v>9</v>
      </c>
      <c r="B13" s="19">
        <v>422</v>
      </c>
      <c r="C13" s="24">
        <v>510000</v>
      </c>
      <c r="D13" s="24">
        <v>510000</v>
      </c>
      <c r="E13" s="24">
        <v>192320.7</v>
      </c>
      <c r="F13" s="24">
        <f t="shared" si="0"/>
        <v>317679.3</v>
      </c>
      <c r="G13" s="20">
        <f t="shared" si="1"/>
        <v>37.709941176470593</v>
      </c>
    </row>
    <row r="14" spans="1:7" x14ac:dyDescent="0.25">
      <c r="A14" t="s">
        <v>8</v>
      </c>
      <c r="B14">
        <v>423</v>
      </c>
      <c r="C14" s="24">
        <v>3451000</v>
      </c>
      <c r="D14" s="24">
        <v>3109000</v>
      </c>
      <c r="E14" s="24">
        <v>1109418.01</v>
      </c>
      <c r="F14" s="24">
        <f t="shared" si="0"/>
        <v>1999581.99</v>
      </c>
      <c r="G14" s="20">
        <f t="shared" si="1"/>
        <v>35.684078803473781</v>
      </c>
    </row>
    <row r="15" spans="1:7" x14ac:dyDescent="0.25">
      <c r="A15" s="19" t="s">
        <v>6</v>
      </c>
      <c r="B15" s="19">
        <v>425</v>
      </c>
      <c r="C15" s="24">
        <v>500000</v>
      </c>
      <c r="D15" s="24">
        <v>500000</v>
      </c>
      <c r="E15" s="24">
        <v>307450.8</v>
      </c>
      <c r="F15" s="24">
        <f t="shared" si="0"/>
        <v>192549.2</v>
      </c>
      <c r="G15" s="20">
        <f t="shared" si="1"/>
        <v>61.490159999999996</v>
      </c>
    </row>
    <row r="16" spans="1:7" x14ac:dyDescent="0.25">
      <c r="A16" t="s">
        <v>5</v>
      </c>
      <c r="B16">
        <v>426</v>
      </c>
      <c r="C16" s="24">
        <v>4400000</v>
      </c>
      <c r="D16" s="24">
        <v>4400000</v>
      </c>
      <c r="E16" s="24">
        <v>2409854.7599999998</v>
      </c>
      <c r="F16" s="24">
        <f t="shared" si="0"/>
        <v>1990145.2400000002</v>
      </c>
      <c r="G16" s="20">
        <f t="shared" si="1"/>
        <v>54.769426363636356</v>
      </c>
    </row>
    <row r="17" spans="1:7" x14ac:dyDescent="0.25">
      <c r="A17" s="19" t="s">
        <v>4</v>
      </c>
      <c r="B17" s="19">
        <v>482</v>
      </c>
      <c r="C17" s="24">
        <v>600000</v>
      </c>
      <c r="D17" s="24">
        <v>600000</v>
      </c>
      <c r="E17" s="24">
        <v>194670</v>
      </c>
      <c r="F17" s="24">
        <f t="shared" si="0"/>
        <v>405330</v>
      </c>
      <c r="G17" s="20">
        <f t="shared" si="1"/>
        <v>32.445</v>
      </c>
    </row>
    <row r="18" spans="1:7" x14ac:dyDescent="0.25">
      <c r="A18" t="s">
        <v>3</v>
      </c>
      <c r="B18">
        <v>483</v>
      </c>
      <c r="C18" s="24">
        <v>200000</v>
      </c>
      <c r="D18" s="24">
        <v>542000</v>
      </c>
      <c r="E18" s="24">
        <v>537121.43999999994</v>
      </c>
      <c r="F18" s="24">
        <f t="shared" si="0"/>
        <v>4878.5600000000559</v>
      </c>
      <c r="G18" s="20">
        <f t="shared" si="1"/>
        <v>99.099896678966786</v>
      </c>
    </row>
    <row r="19" spans="1:7" ht="30" x14ac:dyDescent="0.25">
      <c r="A19" s="26" t="s">
        <v>2</v>
      </c>
      <c r="B19" s="19">
        <v>485</v>
      </c>
      <c r="C19" s="24">
        <v>200000</v>
      </c>
      <c r="D19" s="24">
        <v>200000</v>
      </c>
      <c r="E19" s="24">
        <v>0</v>
      </c>
      <c r="F19" s="24">
        <f t="shared" si="0"/>
        <v>200000</v>
      </c>
      <c r="G19" s="20">
        <f t="shared" si="1"/>
        <v>0</v>
      </c>
    </row>
    <row r="20" spans="1:7" x14ac:dyDescent="0.25">
      <c r="A20" s="19" t="s">
        <v>0</v>
      </c>
      <c r="B20" s="19"/>
      <c r="C20" s="24">
        <f>SUM(C6:C19)</f>
        <v>198547000</v>
      </c>
      <c r="D20" s="24">
        <f t="shared" ref="D20:E20" si="2">SUM(D6:D19)</f>
        <v>198547000</v>
      </c>
      <c r="E20" s="24">
        <f t="shared" si="2"/>
        <v>100670463.83</v>
      </c>
      <c r="F20" s="24">
        <f t="shared" si="0"/>
        <v>97876536.170000002</v>
      </c>
      <c r="G20" s="20">
        <f t="shared" si="1"/>
        <v>50.703593521936874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4CA7-E9AB-4870-A01A-835FA8E50BC6}">
  <dimension ref="A1:G19"/>
  <sheetViews>
    <sheetView workbookViewId="0">
      <selection activeCell="B28" sqref="B28"/>
    </sheetView>
  </sheetViews>
  <sheetFormatPr defaultRowHeight="15" x14ac:dyDescent="0.25"/>
  <cols>
    <col min="1" max="1" width="47.85546875" customWidth="1"/>
    <col min="2" max="2" width="10.7109375" customWidth="1"/>
    <col min="3" max="3" width="26.42578125" customWidth="1"/>
    <col min="4" max="4" width="23.140625" customWidth="1"/>
    <col min="5" max="5" width="22.7109375" customWidth="1"/>
    <col min="6" max="6" width="24.140625" customWidth="1"/>
    <col min="7" max="7" width="13.140625" customWidth="1"/>
  </cols>
  <sheetData>
    <row r="1" spans="1:7" x14ac:dyDescent="0.25">
      <c r="A1" t="s">
        <v>27</v>
      </c>
      <c r="C1" s="1"/>
      <c r="D1" s="1"/>
      <c r="E1" s="1"/>
      <c r="F1" s="1"/>
      <c r="G1" s="1"/>
    </row>
    <row r="2" spans="1:7" x14ac:dyDescent="0.25">
      <c r="A2" s="19" t="s">
        <v>29</v>
      </c>
      <c r="B2" s="19"/>
      <c r="C2" s="20"/>
      <c r="D2" s="20"/>
      <c r="E2" s="20"/>
      <c r="F2" s="20"/>
      <c r="G2" s="20"/>
    </row>
    <row r="3" spans="1:7" x14ac:dyDescent="0.25">
      <c r="C3" s="1"/>
      <c r="D3" s="1"/>
      <c r="E3" s="1"/>
      <c r="F3" s="1"/>
      <c r="G3" s="1"/>
    </row>
    <row r="4" spans="1:7" ht="30" x14ac:dyDescent="0.25">
      <c r="A4" s="21" t="s">
        <v>23</v>
      </c>
      <c r="B4" s="21" t="s">
        <v>22</v>
      </c>
      <c r="C4" s="22" t="s">
        <v>21</v>
      </c>
      <c r="D4" s="22" t="s">
        <v>20</v>
      </c>
      <c r="E4" s="23" t="s">
        <v>19</v>
      </c>
      <c r="F4" s="22" t="s">
        <v>18</v>
      </c>
      <c r="G4" s="22" t="s">
        <v>17</v>
      </c>
    </row>
    <row r="5" spans="1:7" x14ac:dyDescent="0.25">
      <c r="A5" t="s">
        <v>16</v>
      </c>
      <c r="B5">
        <v>411</v>
      </c>
      <c r="C5" s="24">
        <v>760724000</v>
      </c>
      <c r="D5" s="24">
        <v>760724000</v>
      </c>
      <c r="E5" s="24">
        <v>360251195.94999999</v>
      </c>
      <c r="F5" s="24">
        <f>D:D-E:E</f>
        <v>400472804.05000001</v>
      </c>
      <c r="G5" s="20">
        <f>+E5/D5*100</f>
        <v>47.356359987327863</v>
      </c>
    </row>
    <row r="6" spans="1:7" x14ac:dyDescent="0.25">
      <c r="A6" s="19" t="s">
        <v>15</v>
      </c>
      <c r="B6" s="19">
        <v>412</v>
      </c>
      <c r="C6" s="24">
        <v>114359000</v>
      </c>
      <c r="D6" s="24">
        <v>114359000</v>
      </c>
      <c r="E6" s="24">
        <v>54578085.590000004</v>
      </c>
      <c r="F6" s="24">
        <f t="shared" ref="F6:F19" si="0">D:D-E:E</f>
        <v>59780914.409999996</v>
      </c>
      <c r="G6" s="20">
        <f t="shared" ref="G6:G19" si="1">+E6/D6*100</f>
        <v>47.725221093223972</v>
      </c>
    </row>
    <row r="7" spans="1:7" x14ac:dyDescent="0.25">
      <c r="A7" t="s">
        <v>14</v>
      </c>
      <c r="B7">
        <v>413</v>
      </c>
      <c r="C7" s="24">
        <v>400000</v>
      </c>
      <c r="D7" s="24">
        <v>400000</v>
      </c>
      <c r="E7" s="24">
        <v>0</v>
      </c>
      <c r="F7" s="24">
        <f t="shared" si="0"/>
        <v>400000</v>
      </c>
      <c r="G7" s="20">
        <f t="shared" si="1"/>
        <v>0</v>
      </c>
    </row>
    <row r="8" spans="1:7" x14ac:dyDescent="0.25">
      <c r="A8" s="19" t="s">
        <v>13</v>
      </c>
      <c r="B8" s="19">
        <v>414</v>
      </c>
      <c r="C8" s="24">
        <v>2327000</v>
      </c>
      <c r="D8" s="24">
        <v>2327000</v>
      </c>
      <c r="E8" s="25">
        <v>1414222.5</v>
      </c>
      <c r="F8" s="24">
        <f t="shared" si="0"/>
        <v>912777.5</v>
      </c>
      <c r="G8" s="20">
        <f t="shared" si="1"/>
        <v>60.774495058014608</v>
      </c>
    </row>
    <row r="9" spans="1:7" x14ac:dyDescent="0.25">
      <c r="A9" t="s">
        <v>12</v>
      </c>
      <c r="B9">
        <v>415</v>
      </c>
      <c r="C9" s="24">
        <v>13050000</v>
      </c>
      <c r="D9" s="24">
        <v>13050000</v>
      </c>
      <c r="E9" s="24">
        <v>6122586.4100000001</v>
      </c>
      <c r="F9" s="24">
        <f t="shared" si="0"/>
        <v>6927413.5899999999</v>
      </c>
      <c r="G9" s="20">
        <f t="shared" si="1"/>
        <v>46.916370957854411</v>
      </c>
    </row>
    <row r="10" spans="1:7" x14ac:dyDescent="0.25">
      <c r="A10" s="19" t="s">
        <v>11</v>
      </c>
      <c r="B10" s="19">
        <v>416</v>
      </c>
      <c r="C10" s="24">
        <v>4400000</v>
      </c>
      <c r="D10" s="24">
        <v>4400000</v>
      </c>
      <c r="E10" s="24">
        <v>2453338.65</v>
      </c>
      <c r="F10" s="24">
        <f t="shared" si="0"/>
        <v>1946661.35</v>
      </c>
      <c r="G10" s="20">
        <f t="shared" si="1"/>
        <v>55.757696590909092</v>
      </c>
    </row>
    <row r="11" spans="1:7" x14ac:dyDescent="0.25">
      <c r="A11" t="s">
        <v>10</v>
      </c>
      <c r="B11">
        <v>421</v>
      </c>
      <c r="C11" s="24">
        <v>59100000</v>
      </c>
      <c r="D11" s="24">
        <v>59100000</v>
      </c>
      <c r="E11" s="24">
        <v>36302179.960000001</v>
      </c>
      <c r="F11" s="24">
        <f t="shared" si="0"/>
        <v>22797820.039999999</v>
      </c>
      <c r="G11" s="20">
        <f t="shared" si="1"/>
        <v>61.425008392554993</v>
      </c>
    </row>
    <row r="12" spans="1:7" x14ac:dyDescent="0.25">
      <c r="A12" s="19" t="s">
        <v>9</v>
      </c>
      <c r="B12" s="19">
        <v>422</v>
      </c>
      <c r="C12" s="24">
        <v>1400000</v>
      </c>
      <c r="D12" s="24">
        <v>1400000</v>
      </c>
      <c r="E12" s="24">
        <v>513281.8</v>
      </c>
      <c r="F12" s="24">
        <f t="shared" si="0"/>
        <v>886718.2</v>
      </c>
      <c r="G12" s="20">
        <f t="shared" si="1"/>
        <v>36.662985714285711</v>
      </c>
    </row>
    <row r="13" spans="1:7" x14ac:dyDescent="0.25">
      <c r="A13" t="s">
        <v>8</v>
      </c>
      <c r="B13">
        <v>423</v>
      </c>
      <c r="C13" s="24">
        <v>640911000</v>
      </c>
      <c r="D13" s="24">
        <v>640911000</v>
      </c>
      <c r="E13" s="24">
        <v>375049534.27999997</v>
      </c>
      <c r="F13" s="24">
        <f t="shared" si="0"/>
        <v>265861465.72000003</v>
      </c>
      <c r="G13" s="20">
        <f t="shared" si="1"/>
        <v>58.51819274126985</v>
      </c>
    </row>
    <row r="14" spans="1:7" x14ac:dyDescent="0.25">
      <c r="A14" s="19" t="s">
        <v>6</v>
      </c>
      <c r="B14" s="19">
        <v>425</v>
      </c>
      <c r="C14" s="24">
        <v>4500000</v>
      </c>
      <c r="D14" s="24">
        <v>4500000</v>
      </c>
      <c r="E14" s="24">
        <v>2091699.73</v>
      </c>
      <c r="F14" s="24">
        <f t="shared" si="0"/>
        <v>2408300.27</v>
      </c>
      <c r="G14" s="20">
        <f t="shared" si="1"/>
        <v>46.48221622222222</v>
      </c>
    </row>
    <row r="15" spans="1:7" x14ac:dyDescent="0.25">
      <c r="A15" t="s">
        <v>5</v>
      </c>
      <c r="B15">
        <v>426</v>
      </c>
      <c r="C15" s="24">
        <v>22100000</v>
      </c>
      <c r="D15" s="24">
        <v>22100000</v>
      </c>
      <c r="E15" s="24">
        <v>12659199.539999999</v>
      </c>
      <c r="F15" s="24">
        <f t="shared" si="0"/>
        <v>9440800.4600000009</v>
      </c>
      <c r="G15" s="20">
        <f t="shared" si="1"/>
        <v>57.281445882352934</v>
      </c>
    </row>
    <row r="16" spans="1:7" x14ac:dyDescent="0.25">
      <c r="A16" s="19" t="s">
        <v>4</v>
      </c>
      <c r="B16" s="19">
        <v>482</v>
      </c>
      <c r="C16" s="24">
        <v>2000000</v>
      </c>
      <c r="D16" s="24">
        <v>2000000</v>
      </c>
      <c r="E16" s="24">
        <v>1214442.8600000001</v>
      </c>
      <c r="F16" s="24">
        <f t="shared" si="0"/>
        <v>785557.1399999999</v>
      </c>
      <c r="G16" s="20">
        <f t="shared" si="1"/>
        <v>60.722143000000003</v>
      </c>
    </row>
    <row r="17" spans="1:7" x14ac:dyDescent="0.25">
      <c r="A17" t="s">
        <v>3</v>
      </c>
      <c r="B17">
        <v>483</v>
      </c>
      <c r="C17" s="24">
        <v>10000000</v>
      </c>
      <c r="D17" s="24">
        <v>10000000</v>
      </c>
      <c r="E17" s="24">
        <v>2011931.92</v>
      </c>
      <c r="F17" s="24">
        <f t="shared" si="0"/>
        <v>7988068.0800000001</v>
      </c>
      <c r="G17" s="20">
        <f t="shared" si="1"/>
        <v>20.1193192</v>
      </c>
    </row>
    <row r="18" spans="1:7" ht="30" x14ac:dyDescent="0.25">
      <c r="A18" s="26" t="s">
        <v>2</v>
      </c>
      <c r="B18" s="19">
        <v>485</v>
      </c>
      <c r="C18" s="24">
        <v>1200000</v>
      </c>
      <c r="D18" s="24">
        <v>1200000</v>
      </c>
      <c r="E18" s="24">
        <v>0</v>
      </c>
      <c r="F18" s="24">
        <f t="shared" si="0"/>
        <v>1200000</v>
      </c>
      <c r="G18" s="20">
        <f t="shared" si="1"/>
        <v>0</v>
      </c>
    </row>
    <row r="19" spans="1:7" x14ac:dyDescent="0.25">
      <c r="A19" s="19" t="s">
        <v>0</v>
      </c>
      <c r="B19" s="19"/>
      <c r="C19" s="24">
        <f>SUM(C5:C18)</f>
        <v>1636471000</v>
      </c>
      <c r="D19" s="24">
        <f>SUM(D5:D18)</f>
        <v>1636471000</v>
      </c>
      <c r="E19" s="24">
        <f t="shared" ref="E19" si="2">SUM(E5:E18)</f>
        <v>854661699.18999982</v>
      </c>
      <c r="F19" s="24">
        <f t="shared" si="0"/>
        <v>781809300.81000018</v>
      </c>
      <c r="G19" s="20">
        <f t="shared" si="1"/>
        <v>52.225899462318601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BC62-66A1-4EC8-832D-04941ECA7732}">
  <dimension ref="A1:G20"/>
  <sheetViews>
    <sheetView workbookViewId="0">
      <selection activeCell="B32" sqref="B32"/>
    </sheetView>
  </sheetViews>
  <sheetFormatPr defaultRowHeight="15" x14ac:dyDescent="0.25"/>
  <cols>
    <col min="1" max="1" width="44.42578125" customWidth="1"/>
    <col min="2" max="2" width="11" customWidth="1"/>
    <col min="3" max="3" width="20.85546875" customWidth="1"/>
    <col min="4" max="4" width="20.28515625" customWidth="1"/>
    <col min="5" max="5" width="21.7109375" customWidth="1"/>
    <col min="6" max="6" width="20.28515625" customWidth="1"/>
    <col min="7" max="7" width="11.85546875" customWidth="1"/>
  </cols>
  <sheetData>
    <row r="1" spans="1:7" x14ac:dyDescent="0.25">
      <c r="A1" s="18" t="s">
        <v>26</v>
      </c>
      <c r="B1" s="19"/>
      <c r="C1" s="20"/>
      <c r="D1" s="20"/>
      <c r="E1" s="20"/>
      <c r="F1" s="20"/>
      <c r="G1" s="20"/>
    </row>
    <row r="2" spans="1:7" x14ac:dyDescent="0.25">
      <c r="A2" t="s">
        <v>27</v>
      </c>
      <c r="C2" s="1"/>
      <c r="D2" s="1"/>
      <c r="E2" s="1"/>
      <c r="F2" s="1"/>
      <c r="G2" s="1"/>
    </row>
    <row r="3" spans="1:7" x14ac:dyDescent="0.25">
      <c r="A3" s="19" t="s">
        <v>30</v>
      </c>
      <c r="B3" s="19"/>
      <c r="C3" s="20"/>
      <c r="D3" s="20"/>
      <c r="E3" s="20"/>
      <c r="F3" s="20"/>
      <c r="G3" s="20"/>
    </row>
    <row r="4" spans="1:7" x14ac:dyDescent="0.25">
      <c r="C4" s="1"/>
      <c r="D4" s="1"/>
      <c r="E4" s="1"/>
      <c r="F4" s="1"/>
      <c r="G4" s="1"/>
    </row>
    <row r="5" spans="1:7" ht="30" x14ac:dyDescent="0.25">
      <c r="A5" s="21" t="s">
        <v>23</v>
      </c>
      <c r="B5" s="21" t="s">
        <v>22</v>
      </c>
      <c r="C5" s="22" t="s">
        <v>21</v>
      </c>
      <c r="D5" s="22" t="s">
        <v>20</v>
      </c>
      <c r="E5" s="23" t="s">
        <v>19</v>
      </c>
      <c r="F5" s="22" t="s">
        <v>18</v>
      </c>
      <c r="G5" s="22" t="s">
        <v>17</v>
      </c>
    </row>
    <row r="6" spans="1:7" x14ac:dyDescent="0.25">
      <c r="A6" t="s">
        <v>16</v>
      </c>
      <c r="B6">
        <v>411</v>
      </c>
      <c r="C6" s="24">
        <v>1352963000</v>
      </c>
      <c r="D6" s="24">
        <v>1352963000</v>
      </c>
      <c r="E6" s="24">
        <v>665152163.29999995</v>
      </c>
      <c r="F6" s="24">
        <f>D:D-E:E</f>
        <v>687810836.70000005</v>
      </c>
      <c r="G6" s="20">
        <f>+E6/D6*100</f>
        <v>49.162627751091492</v>
      </c>
    </row>
    <row r="7" spans="1:7" x14ac:dyDescent="0.25">
      <c r="A7" s="19" t="s">
        <v>15</v>
      </c>
      <c r="B7" s="19">
        <v>412</v>
      </c>
      <c r="C7" s="24">
        <v>204976000</v>
      </c>
      <c r="D7" s="24">
        <v>204976000</v>
      </c>
      <c r="E7" s="24">
        <v>100782296.61</v>
      </c>
      <c r="F7" s="24">
        <f t="shared" ref="F7:F20" si="0">D:D-E:E</f>
        <v>104193703.39</v>
      </c>
      <c r="G7" s="20">
        <f t="shared" ref="G7:G20" si="1">+E7/D7*100</f>
        <v>49.167852143665598</v>
      </c>
    </row>
    <row r="8" spans="1:7" x14ac:dyDescent="0.25">
      <c r="A8" t="s">
        <v>14</v>
      </c>
      <c r="B8">
        <v>413</v>
      </c>
      <c r="C8" s="24">
        <v>1300000</v>
      </c>
      <c r="D8" s="24">
        <v>1300000</v>
      </c>
      <c r="E8" s="24">
        <v>0</v>
      </c>
      <c r="F8" s="24">
        <f t="shared" si="0"/>
        <v>1300000</v>
      </c>
      <c r="G8" s="20">
        <f t="shared" si="1"/>
        <v>0</v>
      </c>
    </row>
    <row r="9" spans="1:7" x14ac:dyDescent="0.25">
      <c r="A9" s="19" t="s">
        <v>13</v>
      </c>
      <c r="B9" s="19">
        <v>414</v>
      </c>
      <c r="C9" s="24">
        <v>4000000</v>
      </c>
      <c r="D9" s="24">
        <v>4000000</v>
      </c>
      <c r="E9" s="25">
        <v>1837108.05</v>
      </c>
      <c r="F9" s="24">
        <f t="shared" si="0"/>
        <v>2162891.9500000002</v>
      </c>
      <c r="G9" s="20">
        <f t="shared" si="1"/>
        <v>45.927701250000005</v>
      </c>
    </row>
    <row r="10" spans="1:7" x14ac:dyDescent="0.25">
      <c r="A10" t="s">
        <v>12</v>
      </c>
      <c r="B10">
        <v>415</v>
      </c>
      <c r="C10" s="24">
        <v>23698000</v>
      </c>
      <c r="D10" s="24">
        <v>23698000</v>
      </c>
      <c r="E10" s="24">
        <v>11755039.57</v>
      </c>
      <c r="F10" s="24">
        <f t="shared" si="0"/>
        <v>11942960.43</v>
      </c>
      <c r="G10" s="20">
        <f t="shared" si="1"/>
        <v>49.603509030297914</v>
      </c>
    </row>
    <row r="11" spans="1:7" x14ac:dyDescent="0.25">
      <c r="A11" s="19" t="s">
        <v>11</v>
      </c>
      <c r="B11" s="19">
        <v>416</v>
      </c>
      <c r="C11" s="24">
        <v>7300000</v>
      </c>
      <c r="D11" s="24">
        <v>7300000</v>
      </c>
      <c r="E11" s="24">
        <v>3696651.03</v>
      </c>
      <c r="F11" s="24">
        <f t="shared" si="0"/>
        <v>3603348.97</v>
      </c>
      <c r="G11" s="20">
        <f t="shared" si="1"/>
        <v>50.639055205479444</v>
      </c>
    </row>
    <row r="12" spans="1:7" x14ac:dyDescent="0.25">
      <c r="A12" t="s">
        <v>10</v>
      </c>
      <c r="B12">
        <v>421</v>
      </c>
      <c r="C12" s="24">
        <v>110000000</v>
      </c>
      <c r="D12" s="24">
        <v>110000000</v>
      </c>
      <c r="E12" s="24">
        <v>57467750.460000001</v>
      </c>
      <c r="F12" s="24">
        <f t="shared" si="0"/>
        <v>52532249.539999999</v>
      </c>
      <c r="G12" s="20">
        <f t="shared" si="1"/>
        <v>52.24340950909091</v>
      </c>
    </row>
    <row r="13" spans="1:7" x14ac:dyDescent="0.25">
      <c r="A13" s="19" t="s">
        <v>9</v>
      </c>
      <c r="B13" s="19">
        <v>422</v>
      </c>
      <c r="C13" s="24">
        <v>3000000</v>
      </c>
      <c r="D13" s="24">
        <v>3000000</v>
      </c>
      <c r="E13" s="24">
        <v>1006150.3</v>
      </c>
      <c r="F13" s="24">
        <f t="shared" si="0"/>
        <v>1993849.7</v>
      </c>
      <c r="G13" s="20">
        <f t="shared" si="1"/>
        <v>33.538343333333337</v>
      </c>
    </row>
    <row r="14" spans="1:7" x14ac:dyDescent="0.25">
      <c r="A14" t="s">
        <v>8</v>
      </c>
      <c r="B14">
        <v>423</v>
      </c>
      <c r="C14" s="24">
        <v>909405000</v>
      </c>
      <c r="D14" s="24">
        <v>909405000</v>
      </c>
      <c r="E14" s="24">
        <v>771963130.75</v>
      </c>
      <c r="F14" s="24">
        <f t="shared" si="0"/>
        <v>137441869.25</v>
      </c>
      <c r="G14" s="20">
        <f t="shared" si="1"/>
        <v>84.886616056652429</v>
      </c>
    </row>
    <row r="15" spans="1:7" x14ac:dyDescent="0.25">
      <c r="A15" s="19" t="s">
        <v>6</v>
      </c>
      <c r="B15" s="19">
        <v>425</v>
      </c>
      <c r="C15" s="24">
        <v>9000000</v>
      </c>
      <c r="D15" s="24">
        <v>9000000</v>
      </c>
      <c r="E15" s="24">
        <v>4855915.97</v>
      </c>
      <c r="F15" s="24">
        <f t="shared" si="0"/>
        <v>4144084.0300000003</v>
      </c>
      <c r="G15" s="20">
        <f t="shared" si="1"/>
        <v>53.954621888888887</v>
      </c>
    </row>
    <row r="16" spans="1:7" x14ac:dyDescent="0.25">
      <c r="A16" t="s">
        <v>5</v>
      </c>
      <c r="B16">
        <v>426</v>
      </c>
      <c r="C16" s="24">
        <v>42500000</v>
      </c>
      <c r="D16" s="24">
        <v>42500000</v>
      </c>
      <c r="E16" s="24">
        <v>25486589.68</v>
      </c>
      <c r="F16" s="24">
        <f t="shared" si="0"/>
        <v>17013410.32</v>
      </c>
      <c r="G16" s="20">
        <f t="shared" si="1"/>
        <v>59.968446305882352</v>
      </c>
    </row>
    <row r="17" spans="1:7" x14ac:dyDescent="0.25">
      <c r="A17" s="19" t="s">
        <v>4</v>
      </c>
      <c r="B17" s="19">
        <v>482</v>
      </c>
      <c r="C17" s="24">
        <v>2500000</v>
      </c>
      <c r="D17" s="24">
        <v>2500000</v>
      </c>
      <c r="E17" s="24">
        <v>826701.8</v>
      </c>
      <c r="F17" s="24">
        <f t="shared" si="0"/>
        <v>1673298.2</v>
      </c>
      <c r="G17" s="20">
        <f t="shared" si="1"/>
        <v>33.068072000000001</v>
      </c>
    </row>
    <row r="18" spans="1:7" x14ac:dyDescent="0.25">
      <c r="A18" t="s">
        <v>3</v>
      </c>
      <c r="B18">
        <v>483</v>
      </c>
      <c r="C18" s="24">
        <v>58701000</v>
      </c>
      <c r="D18" s="24">
        <v>58701000</v>
      </c>
      <c r="E18" s="24">
        <v>22041645.91</v>
      </c>
      <c r="F18" s="24">
        <f t="shared" si="0"/>
        <v>36659354.090000004</v>
      </c>
      <c r="G18" s="20">
        <f t="shared" si="1"/>
        <v>37.549012640329806</v>
      </c>
    </row>
    <row r="19" spans="1:7" ht="30" x14ac:dyDescent="0.25">
      <c r="A19" s="26" t="s">
        <v>2</v>
      </c>
      <c r="B19" s="19">
        <v>485</v>
      </c>
      <c r="C19" s="24">
        <v>1200000</v>
      </c>
      <c r="D19" s="24">
        <v>1200000</v>
      </c>
      <c r="E19" s="24">
        <v>78726.77</v>
      </c>
      <c r="F19" s="24">
        <f t="shared" si="0"/>
        <v>1121273.23</v>
      </c>
      <c r="G19" s="20">
        <f t="shared" si="1"/>
        <v>6.5605641666666674</v>
      </c>
    </row>
    <row r="20" spans="1:7" x14ac:dyDescent="0.25">
      <c r="A20" s="19" t="s">
        <v>0</v>
      </c>
      <c r="B20" s="19"/>
      <c r="C20" s="24">
        <f>SUM(C6:C19)</f>
        <v>2730543000</v>
      </c>
      <c r="D20" s="24">
        <f t="shared" ref="D20:E20" si="2">SUM(D6:D19)</f>
        <v>2730543000</v>
      </c>
      <c r="E20" s="24">
        <f t="shared" si="2"/>
        <v>1666949870.2</v>
      </c>
      <c r="F20" s="24">
        <f t="shared" si="0"/>
        <v>1063593129.8</v>
      </c>
      <c r="G20" s="20">
        <f t="shared" si="1"/>
        <v>61.048292233449544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A4D56-EA51-415B-8501-79ACDF908C7F}">
  <dimension ref="A1:G21"/>
  <sheetViews>
    <sheetView workbookViewId="0">
      <selection activeCell="D31" sqref="D31"/>
    </sheetView>
  </sheetViews>
  <sheetFormatPr defaultRowHeight="15" x14ac:dyDescent="0.25"/>
  <cols>
    <col min="1" max="1" width="46.42578125" customWidth="1"/>
    <col min="2" max="2" width="14.85546875" customWidth="1"/>
    <col min="3" max="3" width="21" customWidth="1"/>
    <col min="4" max="4" width="18.7109375" customWidth="1"/>
    <col min="5" max="5" width="20.140625" customWidth="1"/>
    <col min="6" max="6" width="20.85546875" customWidth="1"/>
    <col min="7" max="7" width="13.5703125" customWidth="1"/>
  </cols>
  <sheetData>
    <row r="1" spans="1:7" x14ac:dyDescent="0.25">
      <c r="A1" s="18" t="s">
        <v>26</v>
      </c>
      <c r="B1" s="19"/>
      <c r="C1" s="20"/>
      <c r="D1" s="20"/>
      <c r="E1" s="20"/>
      <c r="F1" s="20"/>
      <c r="G1" s="20"/>
    </row>
    <row r="2" spans="1:7" x14ac:dyDescent="0.25">
      <c r="A2" t="s">
        <v>27</v>
      </c>
      <c r="C2" s="1"/>
      <c r="D2" s="1"/>
      <c r="E2" s="1"/>
      <c r="F2" s="1"/>
      <c r="G2" s="1"/>
    </row>
    <row r="3" spans="1:7" x14ac:dyDescent="0.25">
      <c r="A3" s="19" t="s">
        <v>31</v>
      </c>
      <c r="B3" s="19"/>
      <c r="C3" s="20"/>
      <c r="D3" s="20"/>
      <c r="E3" s="20"/>
      <c r="F3" s="20"/>
      <c r="G3" s="20"/>
    </row>
    <row r="4" spans="1:7" x14ac:dyDescent="0.25">
      <c r="C4" s="1"/>
      <c r="D4" s="1"/>
      <c r="E4" s="1"/>
      <c r="F4" s="1"/>
      <c r="G4" s="1"/>
    </row>
    <row r="5" spans="1:7" ht="30" x14ac:dyDescent="0.25">
      <c r="A5" s="21" t="s">
        <v>23</v>
      </c>
      <c r="B5" s="21" t="s">
        <v>22</v>
      </c>
      <c r="C5" s="22" t="s">
        <v>21</v>
      </c>
      <c r="D5" s="22" t="s">
        <v>20</v>
      </c>
      <c r="E5" s="23" t="s">
        <v>19</v>
      </c>
      <c r="F5" s="22" t="s">
        <v>18</v>
      </c>
      <c r="G5" s="22" t="s">
        <v>17</v>
      </c>
    </row>
    <row r="6" spans="1:7" x14ac:dyDescent="0.25">
      <c r="A6" t="s">
        <v>16</v>
      </c>
      <c r="B6">
        <v>411</v>
      </c>
      <c r="C6" s="24">
        <v>0</v>
      </c>
      <c r="D6" s="24">
        <v>0</v>
      </c>
      <c r="E6" s="24">
        <v>0</v>
      </c>
      <c r="F6" s="24">
        <f>C:C-E:E</f>
        <v>0</v>
      </c>
      <c r="G6" s="20">
        <v>0</v>
      </c>
    </row>
    <row r="7" spans="1:7" x14ac:dyDescent="0.25">
      <c r="A7" s="19" t="s">
        <v>15</v>
      </c>
      <c r="B7" s="19">
        <v>412</v>
      </c>
      <c r="C7" s="24">
        <v>0</v>
      </c>
      <c r="D7" s="24">
        <v>0</v>
      </c>
      <c r="E7" s="24">
        <v>0</v>
      </c>
      <c r="F7" s="24">
        <f t="shared" ref="F7:F21" si="0">C:C-E:E</f>
        <v>0</v>
      </c>
      <c r="G7" s="20">
        <v>0</v>
      </c>
    </row>
    <row r="8" spans="1:7" x14ac:dyDescent="0.25">
      <c r="A8" t="s">
        <v>14</v>
      </c>
      <c r="B8">
        <v>413</v>
      </c>
      <c r="C8" s="24">
        <v>0</v>
      </c>
      <c r="D8" s="24">
        <v>0</v>
      </c>
      <c r="E8" s="24">
        <v>0</v>
      </c>
      <c r="F8" s="24">
        <f t="shared" si="0"/>
        <v>0</v>
      </c>
      <c r="G8" s="20">
        <v>0</v>
      </c>
    </row>
    <row r="9" spans="1:7" x14ac:dyDescent="0.25">
      <c r="A9" s="19" t="s">
        <v>13</v>
      </c>
      <c r="B9" s="19">
        <v>414</v>
      </c>
      <c r="C9" s="24">
        <v>0</v>
      </c>
      <c r="D9" s="24">
        <v>0</v>
      </c>
      <c r="E9" s="24">
        <v>0</v>
      </c>
      <c r="F9" s="24">
        <f t="shared" si="0"/>
        <v>0</v>
      </c>
      <c r="G9" s="20">
        <v>0</v>
      </c>
    </row>
    <row r="10" spans="1:7" x14ac:dyDescent="0.25">
      <c r="A10" t="s">
        <v>12</v>
      </c>
      <c r="B10">
        <v>415</v>
      </c>
      <c r="C10" s="24">
        <v>0</v>
      </c>
      <c r="D10" s="24">
        <v>0</v>
      </c>
      <c r="E10" s="24">
        <v>0</v>
      </c>
      <c r="F10" s="24">
        <f t="shared" si="0"/>
        <v>0</v>
      </c>
      <c r="G10" s="20">
        <v>0</v>
      </c>
    </row>
    <row r="11" spans="1:7" x14ac:dyDescent="0.25">
      <c r="A11" s="19" t="s">
        <v>11</v>
      </c>
      <c r="B11" s="19">
        <v>416</v>
      </c>
      <c r="C11" s="24">
        <v>0</v>
      </c>
      <c r="D11" s="24">
        <v>0</v>
      </c>
      <c r="E11" s="24">
        <v>0</v>
      </c>
      <c r="F11" s="24">
        <f t="shared" si="0"/>
        <v>0</v>
      </c>
      <c r="G11" s="20">
        <v>0</v>
      </c>
    </row>
    <row r="12" spans="1:7" x14ac:dyDescent="0.25">
      <c r="A12" t="s">
        <v>10</v>
      </c>
      <c r="B12">
        <v>421</v>
      </c>
      <c r="C12" s="24">
        <v>4900000</v>
      </c>
      <c r="D12" s="24">
        <v>4900000</v>
      </c>
      <c r="E12" s="24">
        <v>2436892.96</v>
      </c>
      <c r="F12" s="24">
        <f t="shared" si="0"/>
        <v>2463107.04</v>
      </c>
      <c r="G12" s="20">
        <f t="shared" ref="G12:G21" si="1">+E12/D12*100</f>
        <v>49.732509387755101</v>
      </c>
    </row>
    <row r="13" spans="1:7" x14ac:dyDescent="0.25">
      <c r="A13" s="19" t="s">
        <v>9</v>
      </c>
      <c r="B13" s="19">
        <v>422</v>
      </c>
      <c r="C13" s="24">
        <v>0</v>
      </c>
      <c r="D13" s="24">
        <v>0</v>
      </c>
      <c r="E13" s="24">
        <v>0</v>
      </c>
      <c r="F13" s="24">
        <f t="shared" si="0"/>
        <v>0</v>
      </c>
      <c r="G13" s="20">
        <v>0</v>
      </c>
    </row>
    <row r="14" spans="1:7" x14ac:dyDescent="0.25">
      <c r="A14" t="s">
        <v>8</v>
      </c>
      <c r="B14">
        <v>423</v>
      </c>
      <c r="C14" s="24">
        <v>2706000</v>
      </c>
      <c r="D14" s="24">
        <v>2706000</v>
      </c>
      <c r="E14" s="24">
        <v>1272000</v>
      </c>
      <c r="F14" s="24">
        <f t="shared" si="0"/>
        <v>1434000</v>
      </c>
      <c r="G14" s="20">
        <f t="shared" si="1"/>
        <v>47.006651884700666</v>
      </c>
    </row>
    <row r="15" spans="1:7" x14ac:dyDescent="0.25">
      <c r="A15" t="s">
        <v>7</v>
      </c>
      <c r="B15">
        <v>424</v>
      </c>
      <c r="C15" s="24">
        <v>1000</v>
      </c>
      <c r="D15" s="24">
        <v>1000</v>
      </c>
      <c r="E15" s="24">
        <v>0</v>
      </c>
      <c r="F15" s="24">
        <f t="shared" si="0"/>
        <v>1000</v>
      </c>
      <c r="G15" s="20">
        <v>0</v>
      </c>
    </row>
    <row r="16" spans="1:7" x14ac:dyDescent="0.25">
      <c r="A16" s="19" t="s">
        <v>6</v>
      </c>
      <c r="B16" s="19">
        <v>425</v>
      </c>
      <c r="C16" s="24">
        <v>0</v>
      </c>
      <c r="D16" s="24">
        <v>0</v>
      </c>
      <c r="E16" s="24">
        <v>0</v>
      </c>
      <c r="F16" s="24">
        <f t="shared" si="0"/>
        <v>0</v>
      </c>
      <c r="G16" s="20">
        <v>0</v>
      </c>
    </row>
    <row r="17" spans="1:7" x14ac:dyDescent="0.25">
      <c r="A17" t="s">
        <v>5</v>
      </c>
      <c r="B17">
        <v>426</v>
      </c>
      <c r="C17" s="24">
        <v>0</v>
      </c>
      <c r="D17" s="24">
        <v>0</v>
      </c>
      <c r="E17" s="24">
        <v>0</v>
      </c>
      <c r="F17" s="24">
        <f t="shared" si="0"/>
        <v>0</v>
      </c>
      <c r="G17" s="20">
        <v>0</v>
      </c>
    </row>
    <row r="18" spans="1:7" x14ac:dyDescent="0.25">
      <c r="A18" s="19" t="s">
        <v>4</v>
      </c>
      <c r="B18" s="19">
        <v>482</v>
      </c>
      <c r="C18" s="24">
        <v>0</v>
      </c>
      <c r="D18" s="24">
        <v>0</v>
      </c>
      <c r="E18" s="24">
        <v>0</v>
      </c>
      <c r="F18" s="24">
        <f t="shared" si="0"/>
        <v>0</v>
      </c>
      <c r="G18" s="20">
        <v>0</v>
      </c>
    </row>
    <row r="19" spans="1:7" x14ac:dyDescent="0.25">
      <c r="A19" t="s">
        <v>3</v>
      </c>
      <c r="B19">
        <v>483</v>
      </c>
      <c r="C19" s="24">
        <v>0</v>
      </c>
      <c r="D19" s="24">
        <v>0</v>
      </c>
      <c r="E19" s="24">
        <v>0</v>
      </c>
      <c r="F19" s="24">
        <f t="shared" si="0"/>
        <v>0</v>
      </c>
      <c r="G19" s="20">
        <v>0</v>
      </c>
    </row>
    <row r="20" spans="1:7" ht="30" x14ac:dyDescent="0.25">
      <c r="A20" s="26" t="s">
        <v>2</v>
      </c>
      <c r="B20" s="19">
        <v>485</v>
      </c>
      <c r="C20" s="24">
        <v>0</v>
      </c>
      <c r="D20" s="24">
        <v>0</v>
      </c>
      <c r="E20" s="24">
        <v>0</v>
      </c>
      <c r="F20" s="24">
        <f t="shared" si="0"/>
        <v>0</v>
      </c>
      <c r="G20" s="20">
        <v>0</v>
      </c>
    </row>
    <row r="21" spans="1:7" x14ac:dyDescent="0.25">
      <c r="A21" s="19" t="s">
        <v>0</v>
      </c>
      <c r="B21" s="19"/>
      <c r="C21" s="24">
        <f>SUM(C6:C20)</f>
        <v>7607000</v>
      </c>
      <c r="D21" s="24">
        <f t="shared" ref="D21:E21" si="2">SUM(D6:D20)</f>
        <v>7607000</v>
      </c>
      <c r="E21" s="24">
        <f t="shared" si="2"/>
        <v>3708892.96</v>
      </c>
      <c r="F21" s="24">
        <f t="shared" si="0"/>
        <v>3898107.04</v>
      </c>
      <c r="G21" s="20">
        <f t="shared" si="1"/>
        <v>48.756316024714081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ВСТ 30.6.2023.</vt:lpstr>
      <vt:lpstr>АПЈТ</vt:lpstr>
      <vt:lpstr>ВЈТ</vt:lpstr>
      <vt:lpstr>ОЈТ</vt:lpstr>
      <vt:lpstr>ЈТ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Martinovic</dc:creator>
  <cp:lastModifiedBy>Mladen J.R. Merlini</cp:lastModifiedBy>
  <dcterms:created xsi:type="dcterms:W3CDTF">2023-07-17T12:38:45Z</dcterms:created>
  <dcterms:modified xsi:type="dcterms:W3CDTF">2023-07-21T06:48:03Z</dcterms:modified>
</cp:coreProperties>
</file>