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.stancic\Desktop\"/>
    </mc:Choice>
  </mc:AlternateContent>
  <xr:revisionPtr revIDLastSave="0" documentId="13_ncr:1_{98BBF405-CF00-4F9C-A964-7D089E9DC75B}" xr6:coauthVersionLast="47" xr6:coauthVersionMax="47" xr10:uidLastSave="{00000000-0000-0000-0000-000000000000}"/>
  <bookViews>
    <workbookView xWindow="-120" yWindow="-120" windowWidth="29040" windowHeight="15840" xr2:uid="{DA4ECE1F-70B2-45A3-8DCB-709FCC052917}"/>
  </bookViews>
  <sheets>
    <sheet name="ВСТ 30.9.2023." sheetId="1" r:id="rId1"/>
  </sheets>
  <definedNames>
    <definedName name="_xlnm.Print_Area" localSheetId="0">'ВСТ 30.9.2023.'!$A$1:$G$121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9" i="1" l="1"/>
  <c r="G119" i="1" s="1"/>
  <c r="D119" i="1"/>
  <c r="C119" i="1"/>
  <c r="F119" i="1" s="1"/>
  <c r="F118" i="1"/>
  <c r="F117" i="1"/>
  <c r="F116" i="1"/>
  <c r="F115" i="1"/>
  <c r="F114" i="1"/>
  <c r="F113" i="1"/>
  <c r="G112" i="1"/>
  <c r="F112" i="1"/>
  <c r="F111" i="1"/>
  <c r="G110" i="1"/>
  <c r="F110" i="1"/>
  <c r="F109" i="1"/>
  <c r="F108" i="1"/>
  <c r="F107" i="1"/>
  <c r="F106" i="1"/>
  <c r="F105" i="1"/>
  <c r="F104" i="1"/>
  <c r="E94" i="1"/>
  <c r="G94" i="1" s="1"/>
  <c r="D94" i="1"/>
  <c r="F94" i="1" s="1"/>
  <c r="C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E70" i="1"/>
  <c r="G70" i="1" s="1"/>
  <c r="D70" i="1"/>
  <c r="F70" i="1" s="1"/>
  <c r="C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E47" i="1"/>
  <c r="D47" i="1"/>
  <c r="C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47" i="1" l="1"/>
  <c r="F47" i="1"/>
  <c r="D23" i="1" l="1"/>
  <c r="G23" i="1" s="1"/>
  <c r="C23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 l="1"/>
</calcChain>
</file>

<file path=xl/sharedStrings.xml><?xml version="1.0" encoding="utf-8"?>
<sst xmlns="http://schemas.openxmlformats.org/spreadsheetml/2006/main" count="128" uniqueCount="32">
  <si>
    <t>УКУПНО :</t>
  </si>
  <si>
    <t>Машине и опрема</t>
  </si>
  <si>
    <t>Накнаде штетеза повреде или штету нанету  од стране државних органа</t>
  </si>
  <si>
    <t>Новчане казне и пенали по решењу судова</t>
  </si>
  <si>
    <t>Порези,обавезне таксе и казне</t>
  </si>
  <si>
    <t>Материјал</t>
  </si>
  <si>
    <t>Текуће поправке и одржавање</t>
  </si>
  <si>
    <t>Специјализоване услуге</t>
  </si>
  <si>
    <t>Услуге по уговору</t>
  </si>
  <si>
    <t>Трошкови путовања</t>
  </si>
  <si>
    <t>Стални трошкови</t>
  </si>
  <si>
    <t>Награде запосленима и остали посебни расходи</t>
  </si>
  <si>
    <t>Накнаде трошкова за запослене</t>
  </si>
  <si>
    <t>Социјална давања запосленима</t>
  </si>
  <si>
    <t>Накнаде у натури</t>
  </si>
  <si>
    <t>Социјални доприноси на терет послодавца</t>
  </si>
  <si>
    <t>Плате, додаци и накнаде запослених</t>
  </si>
  <si>
    <t>ПРОЦЕНАТ ИЗВРШЕЊА</t>
  </si>
  <si>
    <t>РАСПОЛОЖИВА АПРОПРИЈАЦИЈА</t>
  </si>
  <si>
    <t>ИЗВРШЕНО</t>
  </si>
  <si>
    <t>ТЕКУЋА АПРОПРИЈАЦИЈА</t>
  </si>
  <si>
    <t>ИНИЦИЈАЛНА АПРОПРИЈАЦИЈА</t>
  </si>
  <si>
    <t>БР.ЕК.КЛ.</t>
  </si>
  <si>
    <t>ЕКОНОМСКА КЛАСИФИКАЦИЈА</t>
  </si>
  <si>
    <t>КОРИСНИК: ВИСОКИ САВЕТ ТУЖИЛАШТВА</t>
  </si>
  <si>
    <t xml:space="preserve">ИЗВЕШТАЈ О ИЗВРШЕЊУ БУЏЕТА </t>
  </si>
  <si>
    <t>ПЕРИОД: 01.01.2023. - 30.09.2023.</t>
  </si>
  <si>
    <t>01.01.2023.-30.09.2023.</t>
  </si>
  <si>
    <t>КОРИСНИК: 30229 Основна јавна тужилаштва</t>
  </si>
  <si>
    <t>КОРИСНИК: 30228 Виша  јавна тужилаштва</t>
  </si>
  <si>
    <t>КОРИСНИК: 30236 Апелациона јавна тужилаштва</t>
  </si>
  <si>
    <t>КОРИСНИК: 30250  Јавна тужилаштва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</si>
</sst>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R_S_D_-;\-* #,##0\ _R_S_D_-;_-* &quot;-&quot;\ _R_S_D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/>
    </xf>
    <xf numFmtId="4" fontId="0" fillId="2" borderId="0" xfId="0" applyNumberFormat="1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2" applyFont="1" applyAlignment="1">
      <alignment horizontal="center"/>
    </xf>
    <xf numFmtId="4" fontId="0" fillId="0" borderId="0" xfId="1" applyNumberFormat="1" applyFont="1" applyAlignment="1">
      <alignment horizontal="center"/>
    </xf>
    <xf numFmtId="4" fontId="0" fillId="2" borderId="0" xfId="1" applyNumberFormat="1" applyFont="1" applyFill="1" applyAlignment="1">
      <alignment horizontal="center"/>
    </xf>
    <xf numFmtId="43" fontId="1" fillId="0" borderId="0" xfId="2" applyFont="1" applyAlignment="1">
      <alignment horizontal="center"/>
    </xf>
    <xf numFmtId="4" fontId="0" fillId="3" borderId="0" xfId="0" applyNumberForma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FB7E-792F-4147-AD84-4C0A3DED36CD}">
  <dimension ref="A1:G119"/>
  <sheetViews>
    <sheetView tabSelected="1" topLeftCell="A83" zoomScaleNormal="100" workbookViewId="0">
      <selection activeCell="J98" sqref="J98"/>
    </sheetView>
  </sheetViews>
  <sheetFormatPr defaultRowHeight="15" x14ac:dyDescent="0.25"/>
  <cols>
    <col min="1" max="1" width="52.42578125" bestFit="1" customWidth="1"/>
    <col min="2" max="2" width="9.5703125" style="10" bestFit="1" customWidth="1"/>
    <col min="3" max="4" width="17" style="9" bestFit="1" customWidth="1"/>
    <col min="5" max="5" width="16.85546875" style="9" bestFit="1" customWidth="1"/>
    <col min="6" max="6" width="17" style="9" bestFit="1" customWidth="1"/>
    <col min="7" max="7" width="11.7109375" style="9" bestFit="1" customWidth="1"/>
  </cols>
  <sheetData>
    <row r="1" spans="1:7" x14ac:dyDescent="0.25">
      <c r="A1" s="16" t="s">
        <v>25</v>
      </c>
      <c r="B1" s="7"/>
      <c r="C1" s="8"/>
      <c r="D1" s="8"/>
      <c r="E1" s="8"/>
      <c r="F1" s="8"/>
      <c r="G1" s="8"/>
    </row>
    <row r="2" spans="1:7" x14ac:dyDescent="0.25">
      <c r="A2" s="17" t="s">
        <v>26</v>
      </c>
    </row>
    <row r="3" spans="1:7" x14ac:dyDescent="0.25">
      <c r="A3" s="16" t="s">
        <v>24</v>
      </c>
      <c r="B3" s="7"/>
      <c r="C3" s="8"/>
      <c r="D3" s="8"/>
      <c r="E3" s="8"/>
      <c r="F3" s="8"/>
      <c r="G3" s="8"/>
    </row>
    <row r="5" spans="1:7" s="3" customFormat="1" ht="30" x14ac:dyDescent="0.25">
      <c r="A5" s="6" t="s">
        <v>23</v>
      </c>
      <c r="B5" s="6" t="s">
        <v>22</v>
      </c>
      <c r="C5" s="4" t="s">
        <v>21</v>
      </c>
      <c r="D5" s="4" t="s">
        <v>20</v>
      </c>
      <c r="E5" s="5" t="s">
        <v>19</v>
      </c>
      <c r="F5" s="4" t="s">
        <v>18</v>
      </c>
      <c r="G5" s="4" t="s">
        <v>17</v>
      </c>
    </row>
    <row r="6" spans="1:7" x14ac:dyDescent="0.25">
      <c r="A6" t="s">
        <v>16</v>
      </c>
      <c r="B6" s="10">
        <v>411</v>
      </c>
      <c r="C6" s="12">
        <v>77666000</v>
      </c>
      <c r="D6" s="12">
        <v>77666000</v>
      </c>
      <c r="E6" s="9">
        <v>59615479.68</v>
      </c>
      <c r="F6" s="9">
        <f t="shared" ref="F6:F22" si="0">+D6-E6</f>
        <v>18050520.32</v>
      </c>
      <c r="G6" s="8">
        <f t="shared" ref="G6:G22" si="1">+E6/C6*100</f>
        <v>76.758787217057659</v>
      </c>
    </row>
    <row r="7" spans="1:7" x14ac:dyDescent="0.25">
      <c r="A7" s="1" t="s">
        <v>15</v>
      </c>
      <c r="B7" s="7">
        <v>412</v>
      </c>
      <c r="C7" s="13">
        <v>11639000</v>
      </c>
      <c r="D7" s="13">
        <v>11639000</v>
      </c>
      <c r="E7" s="8">
        <v>8880381.1899999995</v>
      </c>
      <c r="F7" s="15">
        <f t="shared" si="0"/>
        <v>2758618.8100000005</v>
      </c>
      <c r="G7" s="8">
        <f t="shared" si="1"/>
        <v>76.29848947504081</v>
      </c>
    </row>
    <row r="8" spans="1:7" x14ac:dyDescent="0.25">
      <c r="A8" t="s">
        <v>14</v>
      </c>
      <c r="B8" s="10">
        <v>413</v>
      </c>
      <c r="C8" s="12">
        <v>100000</v>
      </c>
      <c r="D8" s="12">
        <v>100000</v>
      </c>
      <c r="F8" s="9">
        <f t="shared" si="0"/>
        <v>100000</v>
      </c>
      <c r="G8" s="8">
        <f t="shared" si="1"/>
        <v>0</v>
      </c>
    </row>
    <row r="9" spans="1:7" x14ac:dyDescent="0.25">
      <c r="A9" s="1" t="s">
        <v>13</v>
      </c>
      <c r="B9" s="7">
        <v>414</v>
      </c>
      <c r="C9" s="13">
        <v>700000</v>
      </c>
      <c r="D9" s="13">
        <v>700000</v>
      </c>
      <c r="E9" s="13">
        <v>163811</v>
      </c>
      <c r="F9" s="15">
        <f t="shared" si="0"/>
        <v>536189</v>
      </c>
      <c r="G9" s="8">
        <f t="shared" si="1"/>
        <v>23.40157142857143</v>
      </c>
    </row>
    <row r="10" spans="1:7" x14ac:dyDescent="0.25">
      <c r="A10" t="s">
        <v>12</v>
      </c>
      <c r="B10" s="10">
        <v>415</v>
      </c>
      <c r="C10" s="12">
        <v>3686000</v>
      </c>
      <c r="D10" s="12">
        <v>3686000</v>
      </c>
      <c r="E10" s="9">
        <v>2467372.25</v>
      </c>
      <c r="F10" s="9">
        <f t="shared" si="0"/>
        <v>1218627.75</v>
      </c>
      <c r="G10" s="8">
        <f t="shared" si="1"/>
        <v>66.939019262072705</v>
      </c>
    </row>
    <row r="11" spans="1:7" x14ac:dyDescent="0.25">
      <c r="A11" s="1" t="s">
        <v>11</v>
      </c>
      <c r="B11" s="7">
        <v>416</v>
      </c>
      <c r="C11" s="13">
        <v>400000</v>
      </c>
      <c r="D11" s="13">
        <v>400000</v>
      </c>
      <c r="E11" s="8"/>
      <c r="F11" s="15">
        <f t="shared" si="0"/>
        <v>400000</v>
      </c>
      <c r="G11" s="8">
        <f t="shared" si="1"/>
        <v>0</v>
      </c>
    </row>
    <row r="12" spans="1:7" x14ac:dyDescent="0.25">
      <c r="A12" t="s">
        <v>10</v>
      </c>
      <c r="B12" s="10">
        <v>421</v>
      </c>
      <c r="C12" s="12">
        <v>2000000</v>
      </c>
      <c r="D12" s="12">
        <v>2000000</v>
      </c>
      <c r="E12" s="9">
        <v>1057746.5</v>
      </c>
      <c r="F12" s="9">
        <f t="shared" si="0"/>
        <v>942253.5</v>
      </c>
      <c r="G12" s="8">
        <f t="shared" si="1"/>
        <v>52.887324999999997</v>
      </c>
    </row>
    <row r="13" spans="1:7" x14ac:dyDescent="0.25">
      <c r="A13" s="1" t="s">
        <v>9</v>
      </c>
      <c r="B13" s="7">
        <v>422</v>
      </c>
      <c r="C13" s="13">
        <v>1500000</v>
      </c>
      <c r="D13" s="13">
        <v>1500000</v>
      </c>
      <c r="E13" s="8">
        <v>1082822.33</v>
      </c>
      <c r="F13" s="15">
        <f t="shared" si="0"/>
        <v>417177.66999999993</v>
      </c>
      <c r="G13" s="8">
        <f t="shared" si="1"/>
        <v>72.188155333333341</v>
      </c>
    </row>
    <row r="14" spans="1:7" x14ac:dyDescent="0.25">
      <c r="A14" t="s">
        <v>8</v>
      </c>
      <c r="B14" s="10">
        <v>423</v>
      </c>
      <c r="C14" s="12">
        <v>5200000</v>
      </c>
      <c r="D14" s="12">
        <v>5200000</v>
      </c>
      <c r="E14" s="9">
        <v>4193678.78</v>
      </c>
      <c r="F14" s="9">
        <f t="shared" si="0"/>
        <v>1006321.2200000002</v>
      </c>
      <c r="G14" s="8">
        <f t="shared" si="1"/>
        <v>80.647668846153834</v>
      </c>
    </row>
    <row r="15" spans="1:7" x14ac:dyDescent="0.25">
      <c r="A15" s="1" t="s">
        <v>8</v>
      </c>
      <c r="B15" s="7">
        <v>423</v>
      </c>
      <c r="C15" s="13">
        <v>8000000</v>
      </c>
      <c r="D15" s="13">
        <v>8000000</v>
      </c>
      <c r="E15" s="8">
        <v>6022744.8700000001</v>
      </c>
      <c r="F15" s="15">
        <f t="shared" si="0"/>
        <v>1977255.13</v>
      </c>
      <c r="G15" s="8">
        <f t="shared" si="1"/>
        <v>75.284310875000003</v>
      </c>
    </row>
    <row r="16" spans="1:7" x14ac:dyDescent="0.25">
      <c r="A16" t="s">
        <v>7</v>
      </c>
      <c r="B16" s="10">
        <v>424</v>
      </c>
      <c r="C16" s="12">
        <v>500000</v>
      </c>
      <c r="D16" s="12">
        <v>500000</v>
      </c>
      <c r="F16" s="9">
        <f t="shared" si="0"/>
        <v>500000</v>
      </c>
      <c r="G16" s="8">
        <f t="shared" si="1"/>
        <v>0</v>
      </c>
    </row>
    <row r="17" spans="1:7" x14ac:dyDescent="0.25">
      <c r="A17" s="1" t="s">
        <v>6</v>
      </c>
      <c r="B17" s="7">
        <v>425</v>
      </c>
      <c r="C17" s="13">
        <v>300000</v>
      </c>
      <c r="D17" s="13">
        <v>300000</v>
      </c>
      <c r="E17" s="8">
        <v>237368</v>
      </c>
      <c r="F17" s="15">
        <f t="shared" si="0"/>
        <v>62632</v>
      </c>
      <c r="G17" s="8">
        <f t="shared" si="1"/>
        <v>79.12266666666666</v>
      </c>
    </row>
    <row r="18" spans="1:7" x14ac:dyDescent="0.25">
      <c r="A18" t="s">
        <v>5</v>
      </c>
      <c r="B18" s="10">
        <v>426</v>
      </c>
      <c r="C18" s="12">
        <v>1500000</v>
      </c>
      <c r="D18" s="12">
        <v>1500000</v>
      </c>
      <c r="E18" s="9">
        <v>960597.01</v>
      </c>
      <c r="F18" s="9">
        <f t="shared" si="0"/>
        <v>539402.99</v>
      </c>
      <c r="G18" s="8">
        <f t="shared" si="1"/>
        <v>64.039800666666665</v>
      </c>
    </row>
    <row r="19" spans="1:7" x14ac:dyDescent="0.25">
      <c r="A19" s="1" t="s">
        <v>4</v>
      </c>
      <c r="B19" s="7">
        <v>482</v>
      </c>
      <c r="C19" s="13">
        <v>45000</v>
      </c>
      <c r="D19" s="13">
        <v>45000</v>
      </c>
      <c r="E19" s="8">
        <v>43891</v>
      </c>
      <c r="F19" s="15">
        <f t="shared" si="0"/>
        <v>1109</v>
      </c>
      <c r="G19" s="8">
        <f t="shared" si="1"/>
        <v>97.535555555555547</v>
      </c>
    </row>
    <row r="20" spans="1:7" ht="25.5" customHeight="1" x14ac:dyDescent="0.25">
      <c r="A20" t="s">
        <v>3</v>
      </c>
      <c r="B20" s="10">
        <v>483</v>
      </c>
      <c r="C20" s="12">
        <v>16745000</v>
      </c>
      <c r="D20" s="12">
        <v>16745000</v>
      </c>
      <c r="E20" s="9">
        <v>66441</v>
      </c>
      <c r="F20" s="9">
        <v>16299559</v>
      </c>
      <c r="G20" s="8">
        <f t="shared" si="1"/>
        <v>0.39678112869513288</v>
      </c>
    </row>
    <row r="21" spans="1:7" ht="30" x14ac:dyDescent="0.25">
      <c r="A21" s="2" t="s">
        <v>2</v>
      </c>
      <c r="B21" s="7">
        <v>485</v>
      </c>
      <c r="C21" s="13">
        <v>300000</v>
      </c>
      <c r="D21" s="13">
        <v>300000</v>
      </c>
      <c r="E21" s="8"/>
      <c r="F21" s="15">
        <f t="shared" si="0"/>
        <v>300000</v>
      </c>
      <c r="G21" s="8">
        <f t="shared" si="1"/>
        <v>0</v>
      </c>
    </row>
    <row r="22" spans="1:7" x14ac:dyDescent="0.25">
      <c r="A22" t="s">
        <v>1</v>
      </c>
      <c r="B22" s="10">
        <v>512</v>
      </c>
      <c r="C22" s="12">
        <v>1800000</v>
      </c>
      <c r="D22" s="12">
        <v>1800000</v>
      </c>
      <c r="E22" s="9">
        <v>1493539</v>
      </c>
      <c r="F22" s="9">
        <f t="shared" si="0"/>
        <v>306461</v>
      </c>
      <c r="G22" s="8">
        <f t="shared" si="1"/>
        <v>82.974388888888882</v>
      </c>
    </row>
    <row r="23" spans="1:7" x14ac:dyDescent="0.25">
      <c r="A23" s="1" t="s">
        <v>0</v>
      </c>
      <c r="B23" s="7"/>
      <c r="C23" s="13">
        <f>SUM(C6:C22)</f>
        <v>132081000</v>
      </c>
      <c r="D23" s="8">
        <f>SUM(D6:D22)</f>
        <v>132081000</v>
      </c>
      <c r="E23" s="8">
        <v>86285872.609999999</v>
      </c>
      <c r="F23" s="8">
        <f>SUM(F6:F22)</f>
        <v>45416127.390000001</v>
      </c>
      <c r="G23" s="8">
        <f>E23/D23*100</f>
        <v>65.327997675668712</v>
      </c>
    </row>
    <row r="27" spans="1:7" x14ac:dyDescent="0.25">
      <c r="F27" s="8"/>
    </row>
    <row r="28" spans="1:7" x14ac:dyDescent="0.25">
      <c r="A28" s="18" t="s">
        <v>25</v>
      </c>
      <c r="B28" s="7"/>
      <c r="C28" s="8"/>
      <c r="D28" s="8"/>
      <c r="E28" s="8"/>
      <c r="F28" s="8"/>
      <c r="G28" s="8"/>
    </row>
    <row r="29" spans="1:7" x14ac:dyDescent="0.25">
      <c r="A29" s="17" t="s">
        <v>27</v>
      </c>
    </row>
    <row r="30" spans="1:7" x14ac:dyDescent="0.25">
      <c r="A30" s="16" t="s">
        <v>28</v>
      </c>
      <c r="B30" s="7"/>
      <c r="C30" s="8"/>
      <c r="D30" s="8"/>
      <c r="E30" s="8"/>
      <c r="F30" s="8"/>
      <c r="G30" s="8"/>
    </row>
    <row r="32" spans="1:7" ht="30" x14ac:dyDescent="0.25">
      <c r="A32" s="6" t="s">
        <v>23</v>
      </c>
      <c r="B32" s="6" t="s">
        <v>22</v>
      </c>
      <c r="C32" s="4" t="s">
        <v>21</v>
      </c>
      <c r="D32" s="4" t="s">
        <v>20</v>
      </c>
      <c r="E32" s="5" t="s">
        <v>19</v>
      </c>
      <c r="F32" s="4" t="s">
        <v>18</v>
      </c>
      <c r="G32" s="4" t="s">
        <v>17</v>
      </c>
    </row>
    <row r="33" spans="1:7" x14ac:dyDescent="0.25">
      <c r="A33" t="s">
        <v>16</v>
      </c>
      <c r="B33" s="10">
        <v>411</v>
      </c>
      <c r="C33" s="11">
        <v>1352963000</v>
      </c>
      <c r="D33" s="11">
        <v>1346963000</v>
      </c>
      <c r="E33" s="11">
        <v>1001007551.83</v>
      </c>
      <c r="F33" s="11">
        <f t="shared" ref="F33:F47" si="2">D:D-E:E</f>
        <v>345955448.16999996</v>
      </c>
      <c r="G33" s="8">
        <f>+E33/D33*100</f>
        <v>74.315890772797772</v>
      </c>
    </row>
    <row r="34" spans="1:7" x14ac:dyDescent="0.25">
      <c r="A34" s="1" t="s">
        <v>15</v>
      </c>
      <c r="B34" s="7">
        <v>412</v>
      </c>
      <c r="C34" s="11">
        <v>204976000</v>
      </c>
      <c r="D34" s="11">
        <v>203976000</v>
      </c>
      <c r="E34" s="11">
        <v>151664388.50999999</v>
      </c>
      <c r="F34" s="11">
        <f t="shared" si="2"/>
        <v>52311611.49000001</v>
      </c>
      <c r="G34" s="8">
        <f t="shared" ref="G34:G47" si="3">+E34/D34*100</f>
        <v>74.354036018943404</v>
      </c>
    </row>
    <row r="35" spans="1:7" x14ac:dyDescent="0.25">
      <c r="A35" t="s">
        <v>14</v>
      </c>
      <c r="B35" s="10">
        <v>413</v>
      </c>
      <c r="C35" s="11">
        <v>1300000</v>
      </c>
      <c r="D35" s="11">
        <v>1300000</v>
      </c>
      <c r="E35" s="11">
        <v>0</v>
      </c>
      <c r="F35" s="11">
        <f t="shared" si="2"/>
        <v>1300000</v>
      </c>
      <c r="G35" s="8">
        <f t="shared" si="3"/>
        <v>0</v>
      </c>
    </row>
    <row r="36" spans="1:7" x14ac:dyDescent="0.25">
      <c r="A36" s="1" t="s">
        <v>13</v>
      </c>
      <c r="B36" s="7">
        <v>414</v>
      </c>
      <c r="C36" s="11">
        <v>4000000</v>
      </c>
      <c r="D36" s="11">
        <v>4000000</v>
      </c>
      <c r="E36" s="14">
        <v>2483738.4</v>
      </c>
      <c r="F36" s="11">
        <f t="shared" si="2"/>
        <v>1516261.6</v>
      </c>
      <c r="G36" s="8">
        <f t="shared" si="3"/>
        <v>62.09346</v>
      </c>
    </row>
    <row r="37" spans="1:7" x14ac:dyDescent="0.25">
      <c r="A37" t="s">
        <v>12</v>
      </c>
      <c r="B37" s="10">
        <v>415</v>
      </c>
      <c r="C37" s="11">
        <v>23698000</v>
      </c>
      <c r="D37" s="11">
        <v>23698000</v>
      </c>
      <c r="E37" s="11">
        <v>16409457.91</v>
      </c>
      <c r="F37" s="11">
        <f t="shared" si="2"/>
        <v>7288542.0899999999</v>
      </c>
      <c r="G37" s="8">
        <f t="shared" si="3"/>
        <v>69.244062410329988</v>
      </c>
    </row>
    <row r="38" spans="1:7" x14ac:dyDescent="0.25">
      <c r="A38" s="1" t="s">
        <v>11</v>
      </c>
      <c r="B38" s="7">
        <v>416</v>
      </c>
      <c r="C38" s="11">
        <v>7300000</v>
      </c>
      <c r="D38" s="11">
        <v>7300000</v>
      </c>
      <c r="E38" s="11">
        <v>4849506.97</v>
      </c>
      <c r="F38" s="11">
        <f t="shared" si="2"/>
        <v>2450493.0300000003</v>
      </c>
      <c r="G38" s="8">
        <f t="shared" si="3"/>
        <v>66.431602328767113</v>
      </c>
    </row>
    <row r="39" spans="1:7" x14ac:dyDescent="0.25">
      <c r="A39" t="s">
        <v>10</v>
      </c>
      <c r="B39" s="10">
        <v>421</v>
      </c>
      <c r="C39" s="11">
        <v>110000000</v>
      </c>
      <c r="D39" s="11">
        <v>116500000</v>
      </c>
      <c r="E39" s="11">
        <v>85213239.069999993</v>
      </c>
      <c r="F39" s="11">
        <f t="shared" si="2"/>
        <v>31286760.930000007</v>
      </c>
      <c r="G39" s="8">
        <f t="shared" si="3"/>
        <v>73.144411218884102</v>
      </c>
    </row>
    <row r="40" spans="1:7" x14ac:dyDescent="0.25">
      <c r="A40" s="1" t="s">
        <v>9</v>
      </c>
      <c r="B40" s="7">
        <v>422</v>
      </c>
      <c r="C40" s="11">
        <v>3000000</v>
      </c>
      <c r="D40" s="11">
        <v>3000000</v>
      </c>
      <c r="E40" s="11">
        <v>1364119.8</v>
      </c>
      <c r="F40" s="11">
        <f t="shared" si="2"/>
        <v>1635880.2</v>
      </c>
      <c r="G40" s="8">
        <f t="shared" si="3"/>
        <v>45.470660000000002</v>
      </c>
    </row>
    <row r="41" spans="1:7" x14ac:dyDescent="0.25">
      <c r="A41" t="s">
        <v>8</v>
      </c>
      <c r="B41" s="10">
        <v>423</v>
      </c>
      <c r="C41" s="11">
        <v>909405000</v>
      </c>
      <c r="D41" s="11">
        <v>1009405000</v>
      </c>
      <c r="E41" s="11">
        <v>876764866.00999999</v>
      </c>
      <c r="F41" s="11">
        <f t="shared" si="2"/>
        <v>132640133.99000001</v>
      </c>
      <c r="G41" s="8">
        <f t="shared" si="3"/>
        <v>86.859572323299375</v>
      </c>
    </row>
    <row r="42" spans="1:7" x14ac:dyDescent="0.25">
      <c r="A42" s="1" t="s">
        <v>6</v>
      </c>
      <c r="B42" s="7">
        <v>425</v>
      </c>
      <c r="C42" s="11">
        <v>9000000</v>
      </c>
      <c r="D42" s="11">
        <v>9000000</v>
      </c>
      <c r="E42" s="11">
        <v>6572168.1799999997</v>
      </c>
      <c r="F42" s="11">
        <f t="shared" si="2"/>
        <v>2427831.8200000003</v>
      </c>
      <c r="G42" s="8">
        <f t="shared" si="3"/>
        <v>73.024090888888878</v>
      </c>
    </row>
    <row r="43" spans="1:7" x14ac:dyDescent="0.25">
      <c r="A43" t="s">
        <v>5</v>
      </c>
      <c r="B43" s="10">
        <v>426</v>
      </c>
      <c r="C43" s="11">
        <v>42500000</v>
      </c>
      <c r="D43" s="11">
        <v>42500000</v>
      </c>
      <c r="E43" s="11">
        <v>35836612.57</v>
      </c>
      <c r="F43" s="11">
        <f t="shared" si="2"/>
        <v>6663387.4299999997</v>
      </c>
      <c r="G43" s="8">
        <f t="shared" si="3"/>
        <v>84.321441341176467</v>
      </c>
    </row>
    <row r="44" spans="1:7" x14ac:dyDescent="0.25">
      <c r="A44" s="1" t="s">
        <v>4</v>
      </c>
      <c r="B44" s="7">
        <v>482</v>
      </c>
      <c r="C44" s="11">
        <v>2500000</v>
      </c>
      <c r="D44" s="11">
        <v>2500000</v>
      </c>
      <c r="E44" s="11">
        <v>1159966.6299999999</v>
      </c>
      <c r="F44" s="11">
        <f t="shared" si="2"/>
        <v>1340033.3700000001</v>
      </c>
      <c r="G44" s="8">
        <f t="shared" si="3"/>
        <v>46.398665199999996</v>
      </c>
    </row>
    <row r="45" spans="1:7" x14ac:dyDescent="0.25">
      <c r="A45" t="s">
        <v>3</v>
      </c>
      <c r="B45" s="10">
        <v>483</v>
      </c>
      <c r="C45" s="11">
        <v>58701000</v>
      </c>
      <c r="D45" s="11">
        <v>58701000</v>
      </c>
      <c r="E45" s="11">
        <v>37270483.439999998</v>
      </c>
      <c r="F45" s="11">
        <f t="shared" si="2"/>
        <v>21430516.560000002</v>
      </c>
      <c r="G45" s="8">
        <f t="shared" si="3"/>
        <v>63.492075841978831</v>
      </c>
    </row>
    <row r="46" spans="1:7" ht="30" x14ac:dyDescent="0.25">
      <c r="A46" s="2" t="s">
        <v>2</v>
      </c>
      <c r="B46" s="7">
        <v>485</v>
      </c>
      <c r="C46" s="11">
        <v>1200000</v>
      </c>
      <c r="D46" s="11">
        <v>1200000</v>
      </c>
      <c r="E46" s="11">
        <v>573913.99</v>
      </c>
      <c r="F46" s="11">
        <f t="shared" si="2"/>
        <v>626086.01</v>
      </c>
      <c r="G46" s="8">
        <f t="shared" si="3"/>
        <v>47.826165833333334</v>
      </c>
    </row>
    <row r="47" spans="1:7" x14ac:dyDescent="0.25">
      <c r="A47" s="1" t="s">
        <v>0</v>
      </c>
      <c r="B47" s="7"/>
      <c r="C47" s="11">
        <f>SUM(C33:C46)</f>
        <v>2730543000</v>
      </c>
      <c r="D47" s="11">
        <f t="shared" ref="D47:E47" si="4">SUM(D33:D46)</f>
        <v>2830043000</v>
      </c>
      <c r="E47" s="11">
        <f t="shared" si="4"/>
        <v>2221170013.3100004</v>
      </c>
      <c r="F47" s="11">
        <f t="shared" si="2"/>
        <v>608872986.68999958</v>
      </c>
      <c r="G47" s="8">
        <f t="shared" si="3"/>
        <v>78.485380374432495</v>
      </c>
    </row>
    <row r="52" spans="1:7" x14ac:dyDescent="0.25">
      <c r="A52" s="17" t="s">
        <v>27</v>
      </c>
    </row>
    <row r="53" spans="1:7" x14ac:dyDescent="0.25">
      <c r="A53" s="16" t="s">
        <v>29</v>
      </c>
      <c r="B53" s="7"/>
      <c r="C53" s="8"/>
      <c r="D53" s="8"/>
      <c r="E53" s="8"/>
      <c r="F53" s="8"/>
      <c r="G53" s="8"/>
    </row>
    <row r="55" spans="1:7" ht="30" x14ac:dyDescent="0.25">
      <c r="A55" s="6" t="s">
        <v>23</v>
      </c>
      <c r="B55" s="6" t="s">
        <v>22</v>
      </c>
      <c r="C55" s="4" t="s">
        <v>21</v>
      </c>
      <c r="D55" s="4" t="s">
        <v>20</v>
      </c>
      <c r="E55" s="5" t="s">
        <v>19</v>
      </c>
      <c r="F55" s="4" t="s">
        <v>18</v>
      </c>
      <c r="G55" s="4" t="s">
        <v>17</v>
      </c>
    </row>
    <row r="56" spans="1:7" x14ac:dyDescent="0.25">
      <c r="A56" t="s">
        <v>16</v>
      </c>
      <c r="B56" s="10">
        <v>411</v>
      </c>
      <c r="C56" s="11">
        <v>760724000</v>
      </c>
      <c r="D56" s="11">
        <v>725724000</v>
      </c>
      <c r="E56" s="11">
        <v>544689747.53999996</v>
      </c>
      <c r="F56" s="11">
        <f>D:D-E:E</f>
        <v>181034252.46000004</v>
      </c>
      <c r="G56" s="8">
        <f>+E56/D56*100</f>
        <v>75.054669204821664</v>
      </c>
    </row>
    <row r="57" spans="1:7" x14ac:dyDescent="0.25">
      <c r="A57" s="1" t="s">
        <v>15</v>
      </c>
      <c r="B57" s="7">
        <v>412</v>
      </c>
      <c r="C57" s="11">
        <v>114359000</v>
      </c>
      <c r="D57" s="11">
        <v>109859000</v>
      </c>
      <c r="E57" s="11">
        <v>82520526.469999999</v>
      </c>
      <c r="F57" s="11">
        <f t="shared" ref="F57:F70" si="5">D:D-E:E</f>
        <v>27338473.530000001</v>
      </c>
      <c r="G57" s="8">
        <f t="shared" ref="G57:G70" si="6">+E57/D57*100</f>
        <v>75.114944128382746</v>
      </c>
    </row>
    <row r="58" spans="1:7" x14ac:dyDescent="0.25">
      <c r="A58" t="s">
        <v>14</v>
      </c>
      <c r="B58" s="10">
        <v>413</v>
      </c>
      <c r="C58" s="11">
        <v>400000</v>
      </c>
      <c r="D58" s="11">
        <v>400000</v>
      </c>
      <c r="E58" s="11">
        <v>0</v>
      </c>
      <c r="F58" s="11">
        <f t="shared" si="5"/>
        <v>400000</v>
      </c>
      <c r="G58" s="8">
        <f t="shared" si="6"/>
        <v>0</v>
      </c>
    </row>
    <row r="59" spans="1:7" x14ac:dyDescent="0.25">
      <c r="A59" s="1" t="s">
        <v>13</v>
      </c>
      <c r="B59" s="7">
        <v>414</v>
      </c>
      <c r="C59" s="11">
        <v>2327000</v>
      </c>
      <c r="D59" s="11">
        <v>2327000</v>
      </c>
      <c r="E59" s="14">
        <v>1864584.09</v>
      </c>
      <c r="F59" s="11">
        <f t="shared" si="5"/>
        <v>462415.90999999992</v>
      </c>
      <c r="G59" s="8">
        <f t="shared" si="6"/>
        <v>80.128237645036521</v>
      </c>
    </row>
    <row r="60" spans="1:7" x14ac:dyDescent="0.25">
      <c r="A60" t="s">
        <v>12</v>
      </c>
      <c r="B60" s="10">
        <v>415</v>
      </c>
      <c r="C60" s="11">
        <v>13050000</v>
      </c>
      <c r="D60" s="11">
        <v>14050000</v>
      </c>
      <c r="E60" s="11">
        <v>8863442.8599999994</v>
      </c>
      <c r="F60" s="11">
        <f t="shared" si="5"/>
        <v>5186557.1400000006</v>
      </c>
      <c r="G60" s="8">
        <f t="shared" si="6"/>
        <v>63.08500256227758</v>
      </c>
    </row>
    <row r="61" spans="1:7" x14ac:dyDescent="0.25">
      <c r="A61" s="1" t="s">
        <v>11</v>
      </c>
      <c r="B61" s="7">
        <v>416</v>
      </c>
      <c r="C61" s="11">
        <v>4400000</v>
      </c>
      <c r="D61" s="11">
        <v>4900000</v>
      </c>
      <c r="E61" s="11">
        <v>3705695.11</v>
      </c>
      <c r="F61" s="11">
        <f t="shared" si="5"/>
        <v>1194304.8900000001</v>
      </c>
      <c r="G61" s="8">
        <f t="shared" si="6"/>
        <v>75.626430816326533</v>
      </c>
    </row>
    <row r="62" spans="1:7" x14ac:dyDescent="0.25">
      <c r="A62" t="s">
        <v>10</v>
      </c>
      <c r="B62" s="10">
        <v>421</v>
      </c>
      <c r="C62" s="11">
        <v>59100000</v>
      </c>
      <c r="D62" s="11">
        <v>64100000</v>
      </c>
      <c r="E62" s="11">
        <v>49427900.960000001</v>
      </c>
      <c r="F62" s="11">
        <f t="shared" si="5"/>
        <v>14672099.039999999</v>
      </c>
      <c r="G62" s="8">
        <f t="shared" si="6"/>
        <v>77.110609921996883</v>
      </c>
    </row>
    <row r="63" spans="1:7" x14ac:dyDescent="0.25">
      <c r="A63" s="1" t="s">
        <v>9</v>
      </c>
      <c r="B63" s="7">
        <v>422</v>
      </c>
      <c r="C63" s="11">
        <v>1400000</v>
      </c>
      <c r="D63" s="11">
        <v>1400000</v>
      </c>
      <c r="E63" s="11">
        <v>813680.06</v>
      </c>
      <c r="F63" s="11">
        <f t="shared" si="5"/>
        <v>586319.93999999994</v>
      </c>
      <c r="G63" s="8">
        <f t="shared" si="6"/>
        <v>58.120004285714288</v>
      </c>
    </row>
    <row r="64" spans="1:7" x14ac:dyDescent="0.25">
      <c r="A64" t="s">
        <v>8</v>
      </c>
      <c r="B64" s="10">
        <v>423</v>
      </c>
      <c r="C64" s="11">
        <v>640911000</v>
      </c>
      <c r="D64" s="11">
        <v>740911000</v>
      </c>
      <c r="E64" s="11">
        <v>544031001.40999997</v>
      </c>
      <c r="F64" s="11">
        <f t="shared" si="5"/>
        <v>196879998.59000003</v>
      </c>
      <c r="G64" s="8">
        <f t="shared" si="6"/>
        <v>73.427307923623758</v>
      </c>
    </row>
    <row r="65" spans="1:7" x14ac:dyDescent="0.25">
      <c r="A65" s="1" t="s">
        <v>6</v>
      </c>
      <c r="B65" s="7">
        <v>425</v>
      </c>
      <c r="C65" s="11">
        <v>4500000</v>
      </c>
      <c r="D65" s="11">
        <v>4500000</v>
      </c>
      <c r="E65" s="11">
        <v>2811277.94</v>
      </c>
      <c r="F65" s="11">
        <f t="shared" si="5"/>
        <v>1688722.06</v>
      </c>
      <c r="G65" s="8">
        <f t="shared" si="6"/>
        <v>62.472843111111111</v>
      </c>
    </row>
    <row r="66" spans="1:7" x14ac:dyDescent="0.25">
      <c r="A66" t="s">
        <v>5</v>
      </c>
      <c r="B66" s="10">
        <v>426</v>
      </c>
      <c r="C66" s="11">
        <v>22100000</v>
      </c>
      <c r="D66" s="11">
        <v>22100000</v>
      </c>
      <c r="E66" s="11">
        <v>17080520.640000001</v>
      </c>
      <c r="F66" s="11">
        <f t="shared" si="5"/>
        <v>5019479.3599999994</v>
      </c>
      <c r="G66" s="8">
        <f t="shared" si="6"/>
        <v>77.287423710407239</v>
      </c>
    </row>
    <row r="67" spans="1:7" x14ac:dyDescent="0.25">
      <c r="A67" s="1" t="s">
        <v>4</v>
      </c>
      <c r="B67" s="7">
        <v>482</v>
      </c>
      <c r="C67" s="11">
        <v>2000000</v>
      </c>
      <c r="D67" s="11">
        <v>2000000</v>
      </c>
      <c r="E67" s="11">
        <v>1267400.8600000001</v>
      </c>
      <c r="F67" s="11">
        <f t="shared" si="5"/>
        <v>732599.1399999999</v>
      </c>
      <c r="G67" s="8">
        <f t="shared" si="6"/>
        <v>63.37004300000001</v>
      </c>
    </row>
    <row r="68" spans="1:7" x14ac:dyDescent="0.25">
      <c r="A68" t="s">
        <v>3</v>
      </c>
      <c r="B68" s="10">
        <v>483</v>
      </c>
      <c r="C68" s="11">
        <v>10000000</v>
      </c>
      <c r="D68" s="11">
        <v>10000000</v>
      </c>
      <c r="E68" s="11">
        <v>3545906.78</v>
      </c>
      <c r="F68" s="11">
        <f t="shared" si="5"/>
        <v>6454093.2200000007</v>
      </c>
      <c r="G68" s="8">
        <f t="shared" si="6"/>
        <v>35.4590678</v>
      </c>
    </row>
    <row r="69" spans="1:7" ht="30" x14ac:dyDescent="0.25">
      <c r="A69" s="2" t="s">
        <v>2</v>
      </c>
      <c r="B69" s="7">
        <v>485</v>
      </c>
      <c r="C69" s="11">
        <v>1200000</v>
      </c>
      <c r="D69" s="11">
        <v>1200000</v>
      </c>
      <c r="E69" s="11">
        <v>0</v>
      </c>
      <c r="F69" s="11">
        <f t="shared" si="5"/>
        <v>1200000</v>
      </c>
      <c r="G69" s="8">
        <f t="shared" si="6"/>
        <v>0</v>
      </c>
    </row>
    <row r="70" spans="1:7" x14ac:dyDescent="0.25">
      <c r="A70" s="1" t="s">
        <v>0</v>
      </c>
      <c r="B70" s="7"/>
      <c r="C70" s="11">
        <f>SUM(C56:C69)</f>
        <v>1636471000</v>
      </c>
      <c r="D70" s="11">
        <f>SUM(D56:D69)</f>
        <v>1703471000</v>
      </c>
      <c r="E70" s="11">
        <f t="shared" ref="E70" si="7">SUM(E56:E69)</f>
        <v>1260621684.72</v>
      </c>
      <c r="F70" s="11">
        <f t="shared" si="5"/>
        <v>442849315.27999997</v>
      </c>
      <c r="G70" s="8">
        <f t="shared" si="6"/>
        <v>74.003119790122639</v>
      </c>
    </row>
    <row r="75" spans="1:7" x14ac:dyDescent="0.25">
      <c r="A75" s="18" t="s">
        <v>25</v>
      </c>
      <c r="B75" s="7"/>
      <c r="C75" s="8"/>
      <c r="D75" s="8"/>
      <c r="E75" s="8"/>
      <c r="F75" s="8"/>
      <c r="G75" s="8"/>
    </row>
    <row r="76" spans="1:7" x14ac:dyDescent="0.25">
      <c r="A76" s="17" t="s">
        <v>27</v>
      </c>
    </row>
    <row r="77" spans="1:7" x14ac:dyDescent="0.25">
      <c r="A77" s="16" t="s">
        <v>30</v>
      </c>
      <c r="B77" s="7"/>
      <c r="C77" s="8"/>
      <c r="D77" s="8"/>
      <c r="E77" s="8"/>
      <c r="F77" s="8"/>
      <c r="G77" s="8"/>
    </row>
    <row r="79" spans="1:7" ht="30" x14ac:dyDescent="0.25">
      <c r="A79" s="6" t="s">
        <v>23</v>
      </c>
      <c r="B79" s="6" t="s">
        <v>22</v>
      </c>
      <c r="C79" s="4" t="s">
        <v>21</v>
      </c>
      <c r="D79" s="4" t="s">
        <v>20</v>
      </c>
      <c r="E79" s="5" t="s">
        <v>19</v>
      </c>
      <c r="F79" s="4" t="s">
        <v>18</v>
      </c>
      <c r="G79" s="4" t="s">
        <v>17</v>
      </c>
    </row>
    <row r="80" spans="1:7" x14ac:dyDescent="0.25">
      <c r="A80" t="s">
        <v>16</v>
      </c>
      <c r="B80" s="10">
        <v>411</v>
      </c>
      <c r="C80" s="11">
        <v>141443000</v>
      </c>
      <c r="D80" s="11">
        <v>142943000</v>
      </c>
      <c r="E80" s="11">
        <v>108281257.73</v>
      </c>
      <c r="F80" s="11">
        <f>D:D-E:E</f>
        <v>34661742.269999996</v>
      </c>
      <c r="G80" s="8">
        <f>+E80/D80*100</f>
        <v>75.751353847337754</v>
      </c>
    </row>
    <row r="81" spans="1:7" x14ac:dyDescent="0.25">
      <c r="A81" s="1" t="s">
        <v>15</v>
      </c>
      <c r="B81" s="7">
        <v>412</v>
      </c>
      <c r="C81" s="11">
        <v>21405000</v>
      </c>
      <c r="D81" s="11">
        <v>21655000</v>
      </c>
      <c r="E81" s="11">
        <v>16397492.029999999</v>
      </c>
      <c r="F81" s="11">
        <f t="shared" ref="F81:F94" si="8">D:D-E:E</f>
        <v>5257507.9700000007</v>
      </c>
      <c r="G81" s="8">
        <f t="shared" ref="G81:G94" si="9">+E81/D81*100</f>
        <v>75.721505564534738</v>
      </c>
    </row>
    <row r="82" spans="1:7" x14ac:dyDescent="0.25">
      <c r="A82" t="s">
        <v>14</v>
      </c>
      <c r="B82" s="10">
        <v>413</v>
      </c>
      <c r="C82" s="11">
        <v>400000</v>
      </c>
      <c r="D82" s="11">
        <v>400000</v>
      </c>
      <c r="E82" s="11">
        <v>0</v>
      </c>
      <c r="F82" s="11">
        <f t="shared" si="8"/>
        <v>400000</v>
      </c>
      <c r="G82" s="8">
        <f t="shared" si="9"/>
        <v>0</v>
      </c>
    </row>
    <row r="83" spans="1:7" x14ac:dyDescent="0.25">
      <c r="A83" s="1" t="s">
        <v>13</v>
      </c>
      <c r="B83" s="7">
        <v>414</v>
      </c>
      <c r="C83" s="11">
        <v>1300000</v>
      </c>
      <c r="D83" s="11">
        <v>1300000</v>
      </c>
      <c r="E83" s="14">
        <v>0</v>
      </c>
      <c r="F83" s="11">
        <f t="shared" si="8"/>
        <v>1300000</v>
      </c>
      <c r="G83" s="8">
        <f t="shared" si="9"/>
        <v>0</v>
      </c>
    </row>
    <row r="84" spans="1:7" x14ac:dyDescent="0.25">
      <c r="A84" t="s">
        <v>12</v>
      </c>
      <c r="B84" s="10">
        <v>415</v>
      </c>
      <c r="C84" s="11">
        <v>9938000</v>
      </c>
      <c r="D84" s="11">
        <v>9938000</v>
      </c>
      <c r="E84" s="11">
        <v>6097728.0199999996</v>
      </c>
      <c r="F84" s="11">
        <f t="shared" si="8"/>
        <v>3840271.9800000004</v>
      </c>
      <c r="G84" s="8">
        <f t="shared" si="9"/>
        <v>61.357697927148315</v>
      </c>
    </row>
    <row r="85" spans="1:7" x14ac:dyDescent="0.25">
      <c r="A85" s="1" t="s">
        <v>11</v>
      </c>
      <c r="B85" s="7">
        <v>416</v>
      </c>
      <c r="C85" s="11">
        <v>800000</v>
      </c>
      <c r="D85" s="11">
        <v>800000</v>
      </c>
      <c r="E85" s="11">
        <v>513565.74</v>
      </c>
      <c r="F85" s="11">
        <f t="shared" si="8"/>
        <v>286434.26</v>
      </c>
      <c r="G85" s="8">
        <f t="shared" si="9"/>
        <v>64.195717500000001</v>
      </c>
    </row>
    <row r="86" spans="1:7" x14ac:dyDescent="0.25">
      <c r="A86" t="s">
        <v>10</v>
      </c>
      <c r="B86" s="10">
        <v>421</v>
      </c>
      <c r="C86" s="11">
        <v>13400000</v>
      </c>
      <c r="D86" s="11">
        <v>21400000</v>
      </c>
      <c r="E86" s="11">
        <v>12195537.51</v>
      </c>
      <c r="F86" s="11">
        <f t="shared" si="8"/>
        <v>9204462.4900000002</v>
      </c>
      <c r="G86" s="8">
        <f t="shared" si="9"/>
        <v>56.988493037383179</v>
      </c>
    </row>
    <row r="87" spans="1:7" x14ac:dyDescent="0.25">
      <c r="A87" s="1" t="s">
        <v>9</v>
      </c>
      <c r="B87" s="7">
        <v>422</v>
      </c>
      <c r="C87" s="11">
        <v>510000</v>
      </c>
      <c r="D87" s="11">
        <v>510000</v>
      </c>
      <c r="E87" s="11">
        <v>244245.7</v>
      </c>
      <c r="F87" s="11">
        <f t="shared" si="8"/>
        <v>265754.3</v>
      </c>
      <c r="G87" s="8">
        <f t="shared" si="9"/>
        <v>47.8913137254902</v>
      </c>
    </row>
    <row r="88" spans="1:7" x14ac:dyDescent="0.25">
      <c r="A88" t="s">
        <v>8</v>
      </c>
      <c r="B88" s="10">
        <v>423</v>
      </c>
      <c r="C88" s="11">
        <v>3451000</v>
      </c>
      <c r="D88" s="11">
        <v>3109000</v>
      </c>
      <c r="E88" s="11">
        <v>1928300.19</v>
      </c>
      <c r="F88" s="11">
        <f t="shared" si="8"/>
        <v>1180699.81</v>
      </c>
      <c r="G88" s="8">
        <f t="shared" si="9"/>
        <v>62.023164683177868</v>
      </c>
    </row>
    <row r="89" spans="1:7" x14ac:dyDescent="0.25">
      <c r="A89" s="1" t="s">
        <v>6</v>
      </c>
      <c r="B89" s="7">
        <v>425</v>
      </c>
      <c r="C89" s="11">
        <v>500000</v>
      </c>
      <c r="D89" s="11">
        <v>1300000</v>
      </c>
      <c r="E89" s="11">
        <v>334704.65000000002</v>
      </c>
      <c r="F89" s="11">
        <f t="shared" si="8"/>
        <v>965295.35</v>
      </c>
      <c r="G89" s="8">
        <f t="shared" si="9"/>
        <v>25.74651153846154</v>
      </c>
    </row>
    <row r="90" spans="1:7" x14ac:dyDescent="0.25">
      <c r="A90" t="s">
        <v>5</v>
      </c>
      <c r="B90" s="10">
        <v>426</v>
      </c>
      <c r="C90" s="11">
        <v>4400000</v>
      </c>
      <c r="D90" s="11">
        <v>5600000</v>
      </c>
      <c r="E90" s="11">
        <v>3239041.46</v>
      </c>
      <c r="F90" s="11">
        <f t="shared" si="8"/>
        <v>2360958.54</v>
      </c>
      <c r="G90" s="8">
        <f t="shared" si="9"/>
        <v>57.840026071428575</v>
      </c>
    </row>
    <row r="91" spans="1:7" x14ac:dyDescent="0.25">
      <c r="A91" s="1" t="s">
        <v>4</v>
      </c>
      <c r="B91" s="7">
        <v>482</v>
      </c>
      <c r="C91" s="11">
        <v>600000</v>
      </c>
      <c r="D91" s="11">
        <v>600000</v>
      </c>
      <c r="E91" s="11">
        <v>304266.23999999999</v>
      </c>
      <c r="F91" s="11">
        <f t="shared" si="8"/>
        <v>295733.76000000001</v>
      </c>
      <c r="G91" s="8">
        <f t="shared" si="9"/>
        <v>50.711039999999997</v>
      </c>
    </row>
    <row r="92" spans="1:7" x14ac:dyDescent="0.25">
      <c r="A92" t="s">
        <v>3</v>
      </c>
      <c r="B92" s="10">
        <v>483</v>
      </c>
      <c r="C92" s="11">
        <v>200000</v>
      </c>
      <c r="D92" s="11">
        <v>542000</v>
      </c>
      <c r="E92" s="11">
        <v>537121.43999999994</v>
      </c>
      <c r="F92" s="11">
        <f t="shared" si="8"/>
        <v>4878.5600000000559</v>
      </c>
      <c r="G92" s="8">
        <f t="shared" si="9"/>
        <v>99.099896678966786</v>
      </c>
    </row>
    <row r="93" spans="1:7" ht="30" x14ac:dyDescent="0.25">
      <c r="A93" s="2" t="s">
        <v>2</v>
      </c>
      <c r="B93" s="7">
        <v>485</v>
      </c>
      <c r="C93" s="11">
        <v>200000</v>
      </c>
      <c r="D93" s="11">
        <v>200000</v>
      </c>
      <c r="E93" s="11">
        <v>0</v>
      </c>
      <c r="F93" s="11">
        <f t="shared" si="8"/>
        <v>200000</v>
      </c>
      <c r="G93" s="8">
        <f t="shared" si="9"/>
        <v>0</v>
      </c>
    </row>
    <row r="94" spans="1:7" x14ac:dyDescent="0.25">
      <c r="A94" s="1" t="s">
        <v>0</v>
      </c>
      <c r="B94" s="7"/>
      <c r="C94" s="11">
        <f>SUM(C80:C93)</f>
        <v>198547000</v>
      </c>
      <c r="D94" s="11">
        <f t="shared" ref="D94:E94" si="10">SUM(D80:D93)</f>
        <v>210297000</v>
      </c>
      <c r="E94" s="11">
        <f t="shared" si="10"/>
        <v>150073260.71000001</v>
      </c>
      <c r="F94" s="11">
        <f t="shared" si="8"/>
        <v>60223739.289999992</v>
      </c>
      <c r="G94" s="8">
        <f t="shared" si="9"/>
        <v>71.362530473568341</v>
      </c>
    </row>
    <row r="99" spans="1:7" x14ac:dyDescent="0.25">
      <c r="A99" s="18" t="s">
        <v>25</v>
      </c>
      <c r="B99" s="7"/>
      <c r="C99" s="8"/>
      <c r="D99" s="8"/>
      <c r="E99" s="8"/>
      <c r="F99" s="8"/>
      <c r="G99" s="8"/>
    </row>
    <row r="100" spans="1:7" x14ac:dyDescent="0.25">
      <c r="A100" s="17" t="s">
        <v>27</v>
      </c>
    </row>
    <row r="101" spans="1:7" x14ac:dyDescent="0.25">
      <c r="A101" s="16" t="s">
        <v>31</v>
      </c>
      <c r="B101" s="7"/>
      <c r="C101" s="8"/>
      <c r="D101" s="8"/>
      <c r="E101" s="8"/>
      <c r="F101" s="8"/>
      <c r="G101" s="8"/>
    </row>
    <row r="103" spans="1:7" ht="30" x14ac:dyDescent="0.25">
      <c r="A103" s="6" t="s">
        <v>23</v>
      </c>
      <c r="B103" s="6" t="s">
        <v>22</v>
      </c>
      <c r="C103" s="4" t="s">
        <v>21</v>
      </c>
      <c r="D103" s="4" t="s">
        <v>20</v>
      </c>
      <c r="E103" s="5" t="s">
        <v>19</v>
      </c>
      <c r="F103" s="4" t="s">
        <v>18</v>
      </c>
      <c r="G103" s="4" t="s">
        <v>17</v>
      </c>
    </row>
    <row r="104" spans="1:7" x14ac:dyDescent="0.25">
      <c r="A104" t="s">
        <v>16</v>
      </c>
      <c r="B104" s="10">
        <v>411</v>
      </c>
      <c r="C104" s="11">
        <v>0</v>
      </c>
      <c r="D104" s="11">
        <v>0</v>
      </c>
      <c r="E104" s="11">
        <v>0</v>
      </c>
      <c r="F104" s="11">
        <f>C:C-E:E</f>
        <v>0</v>
      </c>
      <c r="G104" s="8">
        <v>0</v>
      </c>
    </row>
    <row r="105" spans="1:7" x14ac:dyDescent="0.25">
      <c r="A105" s="1" t="s">
        <v>15</v>
      </c>
      <c r="B105" s="7">
        <v>412</v>
      </c>
      <c r="C105" s="11">
        <v>0</v>
      </c>
      <c r="D105" s="11">
        <v>0</v>
      </c>
      <c r="E105" s="11">
        <v>0</v>
      </c>
      <c r="F105" s="11">
        <f t="shared" ref="F105:F119" si="11">C:C-E:E</f>
        <v>0</v>
      </c>
      <c r="G105" s="8">
        <v>0</v>
      </c>
    </row>
    <row r="106" spans="1:7" x14ac:dyDescent="0.25">
      <c r="A106" t="s">
        <v>14</v>
      </c>
      <c r="B106" s="10">
        <v>413</v>
      </c>
      <c r="C106" s="11">
        <v>0</v>
      </c>
      <c r="D106" s="11">
        <v>0</v>
      </c>
      <c r="E106" s="11">
        <v>0</v>
      </c>
      <c r="F106" s="11">
        <f t="shared" si="11"/>
        <v>0</v>
      </c>
      <c r="G106" s="8">
        <v>0</v>
      </c>
    </row>
    <row r="107" spans="1:7" x14ac:dyDescent="0.25">
      <c r="A107" s="1" t="s">
        <v>13</v>
      </c>
      <c r="B107" s="7">
        <v>414</v>
      </c>
      <c r="C107" s="11">
        <v>0</v>
      </c>
      <c r="D107" s="11">
        <v>0</v>
      </c>
      <c r="E107" s="11">
        <v>0</v>
      </c>
      <c r="F107" s="11">
        <f t="shared" si="11"/>
        <v>0</v>
      </c>
      <c r="G107" s="8">
        <v>0</v>
      </c>
    </row>
    <row r="108" spans="1:7" x14ac:dyDescent="0.25">
      <c r="A108" t="s">
        <v>12</v>
      </c>
      <c r="B108" s="10">
        <v>415</v>
      </c>
      <c r="C108" s="11">
        <v>0</v>
      </c>
      <c r="D108" s="11">
        <v>0</v>
      </c>
      <c r="E108" s="11">
        <v>0</v>
      </c>
      <c r="F108" s="11">
        <f t="shared" si="11"/>
        <v>0</v>
      </c>
      <c r="G108" s="8">
        <v>0</v>
      </c>
    </row>
    <row r="109" spans="1:7" x14ac:dyDescent="0.25">
      <c r="A109" s="1" t="s">
        <v>11</v>
      </c>
      <c r="B109" s="7">
        <v>416</v>
      </c>
      <c r="C109" s="11">
        <v>0</v>
      </c>
      <c r="D109" s="11">
        <v>0</v>
      </c>
      <c r="E109" s="11">
        <v>0</v>
      </c>
      <c r="F109" s="11">
        <f t="shared" si="11"/>
        <v>0</v>
      </c>
      <c r="G109" s="8">
        <v>0</v>
      </c>
    </row>
    <row r="110" spans="1:7" x14ac:dyDescent="0.25">
      <c r="A110" t="s">
        <v>10</v>
      </c>
      <c r="B110" s="10">
        <v>421</v>
      </c>
      <c r="C110" s="11">
        <v>4900000</v>
      </c>
      <c r="D110" s="11">
        <v>4900000</v>
      </c>
      <c r="E110" s="11">
        <v>3136373.17</v>
      </c>
      <c r="F110" s="11">
        <f t="shared" si="11"/>
        <v>1763626.83</v>
      </c>
      <c r="G110" s="8">
        <f t="shared" ref="G110:G119" si="12">+E110/D110*100</f>
        <v>64.00761571428572</v>
      </c>
    </row>
    <row r="111" spans="1:7" x14ac:dyDescent="0.25">
      <c r="A111" s="1" t="s">
        <v>9</v>
      </c>
      <c r="B111" s="7">
        <v>422</v>
      </c>
      <c r="C111" s="11">
        <v>0</v>
      </c>
      <c r="D111" s="11">
        <v>0</v>
      </c>
      <c r="E111" s="11">
        <v>0</v>
      </c>
      <c r="F111" s="11">
        <f t="shared" si="11"/>
        <v>0</v>
      </c>
      <c r="G111" s="8">
        <v>0</v>
      </c>
    </row>
    <row r="112" spans="1:7" x14ac:dyDescent="0.25">
      <c r="A112" t="s">
        <v>8</v>
      </c>
      <c r="B112" s="10">
        <v>423</v>
      </c>
      <c r="C112" s="11">
        <v>2706000</v>
      </c>
      <c r="D112" s="11">
        <v>2706000</v>
      </c>
      <c r="E112" s="11">
        <v>1701600</v>
      </c>
      <c r="F112" s="11">
        <f t="shared" si="11"/>
        <v>1004400</v>
      </c>
      <c r="G112" s="8">
        <f t="shared" si="12"/>
        <v>62.882483370288242</v>
      </c>
    </row>
    <row r="113" spans="1:7" x14ac:dyDescent="0.25">
      <c r="A113" t="s">
        <v>7</v>
      </c>
      <c r="B113" s="10">
        <v>424</v>
      </c>
      <c r="C113" s="11">
        <v>1000</v>
      </c>
      <c r="D113" s="11">
        <v>1000</v>
      </c>
      <c r="E113" s="11">
        <v>0</v>
      </c>
      <c r="F113" s="11">
        <f t="shared" si="11"/>
        <v>1000</v>
      </c>
      <c r="G113" s="8">
        <v>0</v>
      </c>
    </row>
    <row r="114" spans="1:7" x14ac:dyDescent="0.25">
      <c r="A114" s="1" t="s">
        <v>6</v>
      </c>
      <c r="B114" s="7">
        <v>425</v>
      </c>
      <c r="C114" s="11">
        <v>0</v>
      </c>
      <c r="D114" s="11">
        <v>0</v>
      </c>
      <c r="E114" s="11">
        <v>0</v>
      </c>
      <c r="F114" s="11">
        <f t="shared" si="11"/>
        <v>0</v>
      </c>
      <c r="G114" s="8">
        <v>0</v>
      </c>
    </row>
    <row r="115" spans="1:7" x14ac:dyDescent="0.25">
      <c r="A115" t="s">
        <v>5</v>
      </c>
      <c r="B115" s="10">
        <v>426</v>
      </c>
      <c r="C115" s="11">
        <v>0</v>
      </c>
      <c r="D115" s="11">
        <v>0</v>
      </c>
      <c r="E115" s="11">
        <v>0</v>
      </c>
      <c r="F115" s="11">
        <f t="shared" si="11"/>
        <v>0</v>
      </c>
      <c r="G115" s="8">
        <v>0</v>
      </c>
    </row>
    <row r="116" spans="1:7" x14ac:dyDescent="0.25">
      <c r="A116" s="1" t="s">
        <v>4</v>
      </c>
      <c r="B116" s="7">
        <v>482</v>
      </c>
      <c r="C116" s="11">
        <v>0</v>
      </c>
      <c r="D116" s="11">
        <v>0</v>
      </c>
      <c r="E116" s="11">
        <v>0</v>
      </c>
      <c r="F116" s="11">
        <f t="shared" si="11"/>
        <v>0</v>
      </c>
      <c r="G116" s="8">
        <v>0</v>
      </c>
    </row>
    <row r="117" spans="1:7" x14ac:dyDescent="0.25">
      <c r="A117" t="s">
        <v>3</v>
      </c>
      <c r="B117" s="10">
        <v>483</v>
      </c>
      <c r="C117" s="11">
        <v>0</v>
      </c>
      <c r="D117" s="11">
        <v>0</v>
      </c>
      <c r="E117" s="11">
        <v>0</v>
      </c>
      <c r="F117" s="11">
        <f t="shared" si="11"/>
        <v>0</v>
      </c>
      <c r="G117" s="8">
        <v>0</v>
      </c>
    </row>
    <row r="118" spans="1:7" ht="30" x14ac:dyDescent="0.25">
      <c r="A118" s="2" t="s">
        <v>2</v>
      </c>
      <c r="B118" s="7">
        <v>485</v>
      </c>
      <c r="C118" s="11">
        <v>0</v>
      </c>
      <c r="D118" s="11">
        <v>0</v>
      </c>
      <c r="E118" s="11">
        <v>0</v>
      </c>
      <c r="F118" s="11">
        <f t="shared" si="11"/>
        <v>0</v>
      </c>
      <c r="G118" s="8">
        <v>0</v>
      </c>
    </row>
    <row r="119" spans="1:7" x14ac:dyDescent="0.25">
      <c r="A119" s="1" t="s">
        <v>0</v>
      </c>
      <c r="B119" s="7"/>
      <c r="C119" s="11">
        <f>SUM(C104:C118)</f>
        <v>7607000</v>
      </c>
      <c r="D119" s="11">
        <f t="shared" ref="D119:E119" si="13">SUM(D104:D118)</f>
        <v>7607000</v>
      </c>
      <c r="E119" s="11">
        <f t="shared" si="13"/>
        <v>4837973.17</v>
      </c>
      <c r="F119" s="11">
        <f t="shared" si="11"/>
        <v>2769026.83</v>
      </c>
      <c r="G119" s="8">
        <f t="shared" si="12"/>
        <v>63.5989637176285</v>
      </c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50" max="16383" man="1"/>
    <brk id="9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ВСТ 30.9.2023.</vt:lpstr>
      <vt:lpstr>'ВСТ 30.9.2023.'!Print_Area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Martinovic</dc:creator>
  <cp:lastModifiedBy>Ivan Stančić</cp:lastModifiedBy>
  <cp:lastPrinted>2023-11-07T09:13:43Z</cp:lastPrinted>
  <dcterms:created xsi:type="dcterms:W3CDTF">2023-07-17T12:38:45Z</dcterms:created>
  <dcterms:modified xsi:type="dcterms:W3CDTF">2023-11-07T09:13:49Z</dcterms:modified>
</cp:coreProperties>
</file>