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Informator 2025\Za sajt\"/>
    </mc:Choice>
  </mc:AlternateContent>
  <xr:revisionPtr revIDLastSave="0" documentId="13_ncr:1_{2F547975-49A7-40A2-8303-E515A86133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пропријациј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14" i="1"/>
  <c r="J12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10" i="1"/>
  <c r="J11" i="1"/>
  <c r="J10" i="1"/>
</calcChain>
</file>

<file path=xl/sharedStrings.xml><?xml version="1.0" encoding="utf-8"?>
<sst xmlns="http://schemas.openxmlformats.org/spreadsheetml/2006/main" count="143" uniqueCount="62">
  <si>
    <t>Буџетска година</t>
  </si>
  <si>
    <t>ЈБКЈС</t>
  </si>
  <si>
    <t>Програм</t>
  </si>
  <si>
    <t>Пројекат</t>
  </si>
  <si>
    <t>Економска класификација</t>
  </si>
  <si>
    <t>Иницијално</t>
  </si>
  <si>
    <t>Текуће</t>
  </si>
  <si>
    <t>Извршено</t>
  </si>
  <si>
    <t>Расположиво</t>
  </si>
  <si>
    <t/>
  </si>
  <si>
    <t>2025</t>
  </si>
  <si>
    <t>30215</t>
  </si>
  <si>
    <t>1602</t>
  </si>
  <si>
    <t>0003</t>
  </si>
  <si>
    <t>423000</t>
  </si>
  <si>
    <t>0004</t>
  </si>
  <si>
    <t>411000</t>
  </si>
  <si>
    <t>412000</t>
  </si>
  <si>
    <t>413000</t>
  </si>
  <si>
    <t>414000</t>
  </si>
  <si>
    <t>415000</t>
  </si>
  <si>
    <t>416000</t>
  </si>
  <si>
    <t>421000</t>
  </si>
  <si>
    <t>422000</t>
  </si>
  <si>
    <t>424000</t>
  </si>
  <si>
    <t>425000</t>
  </si>
  <si>
    <t>426000</t>
  </si>
  <si>
    <t>482000</t>
  </si>
  <si>
    <t>483000</t>
  </si>
  <si>
    <t>485000</t>
  </si>
  <si>
    <t>512000</t>
  </si>
  <si>
    <t>515000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</si>
  <si>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</si>
  <si>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</si>
  <si>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</si>
  <si>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</si>
  <si>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</si>
  <si>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</si>
  <si>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</si>
  <si>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</si>
  <si>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</si>
  <si>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</si>
  <si>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Плате, додаци и накнаде запослених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</si>
  <si>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</si>
  <si>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</si>
  <si>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</si>
  <si>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</si>
  <si>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</si>
  <si>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Стални трошкови</t>
  </si>
  <si>
    <t>Трошкови путовања</t>
  </si>
  <si>
    <t>Специјализоване услуге</t>
  </si>
  <si>
    <t>Текуће поправке и одржавање</t>
  </si>
  <si>
    <t>Материјал</t>
  </si>
  <si>
    <t>Порези,обавезне таксе и казне</t>
  </si>
  <si>
    <t>Новчане казне и пенали по решењу судова</t>
  </si>
  <si>
    <t>Накнаде штете за повреде или штету нанету  од стране државних органа</t>
  </si>
  <si>
    <t>Машине и опрема</t>
  </si>
  <si>
    <t>Нематеријална имовина</t>
  </si>
  <si>
    <t>Услуге по уговору 0003</t>
  </si>
  <si>
    <t>Услуге по уговору 0004</t>
  </si>
  <si>
    <t>Проценат извршења</t>
  </si>
  <si>
    <t>Column11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</si>
</sst>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\ _R_S_D_-;\-* #,##0\ _R_S_D_-;_-* &quot;-&quot;\ _R_S_D_-;_-@_-"/>
  </numFmts>
  <fonts count="4" x14ac:knownFonts="1">
    <font>
      <sz val="11"/>
      <name val="Calibri"/>
    </font>
    <font>
      <sz val="11"/>
      <name val="Calibri"/>
      <family val="2"/>
    </font>
    <font>
      <sz val="8"/>
      <name val="Calibri"/>
      <family val="2"/>
      <charset val="204"/>
    </font>
    <font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8EEFF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7" fontId="3" fillId="0" borderId="0" applyFont="0" applyFill="0" applyBorder="0" applyAlignment="0" applyProtection="0"/>
  </cellStyleXfs>
  <cellXfs count="11">
    <xf numFmtId="0" fontId="0" fillId="0" borderId="0" xfId="0"/>
    <xf numFmtId="0" fontId="0" fillId="3" borderId="0" xfId="0" applyFill="1"/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/>
  </cellXfs>
  <cellStyles count="3">
    <cellStyle name="Comma [0] 2" xfId="2" xr:uid="{C8F106F5-C043-4E77-9C70-6C12723E383A}"/>
    <cellStyle name="Normal" xfId="0" builtinId="0"/>
    <cellStyle name="Normal 2" xfId="1" xr:uid="{360910E3-40FB-473A-AC03-5DDCCC577593}"/>
  </cellStyles>
  <dxfs count="22"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21EE3F-B837-4BE2-AB54-5FDFCAF58F3A}" name="Table1" displayName="Table1" ref="A7:K27" totalsRowShown="0">
  <autoFilter ref="A7:K27" xr:uid="{5F21EE3F-B837-4BE2-AB54-5FDFCAF58F3A}"/>
  <tableColumns count="11">
    <tableColumn id="1" xr3:uid="{2D5CAEAB-DCCD-4734-9FE5-435B78CF8272}" name="Column1" dataDxfId="21" totalsRowDxfId="10"/>
    <tableColumn id="2" xr3:uid="{43E393A8-9370-4221-B3CA-C51736668781}" name="Column2" dataDxfId="20" totalsRowDxfId="9"/>
    <tableColumn id="3" xr3:uid="{C3517D3C-2DC9-4332-A447-09D31F25FC65}" name="Column3" dataDxfId="19" totalsRowDxfId="8"/>
    <tableColumn id="4" xr3:uid="{FF0C68B4-40AE-416A-8ABA-71F841A9E7AC}" name="Column4" dataDxfId="18" totalsRowDxfId="7"/>
    <tableColumn id="5" xr3:uid="{6F93A8CC-E990-44A3-BB56-74B2525BD82F}" name="Column5" dataDxfId="17" totalsRowDxfId="6"/>
    <tableColumn id="6" xr3:uid="{58A1F8A2-C166-4FF7-92DC-29377F3712D4}" name="Column6" dataDxfId="16" totalsRowDxfId="5"/>
    <tableColumn id="7" xr3:uid="{D5D8EFCE-3A1D-40C4-9519-D384EDC15454}" name="Column7" dataDxfId="13" totalsRowDxfId="4"/>
    <tableColumn id="8" xr3:uid="{EDC3880F-8283-4618-9E04-B14A8AF919F9}" name="Column8" dataDxfId="12" totalsRowDxfId="3"/>
    <tableColumn id="9" xr3:uid="{9DF679F8-36F4-469C-BB0C-77CEC2BA4B87}" name="Column9" dataDxfId="11" totalsRowDxfId="2"/>
    <tableColumn id="10" xr3:uid="{B886A6B9-A208-49A8-A0A5-F403BDE7EAFC}" name="Column10" dataDxfId="15" totalsRowDxfId="1"/>
    <tableColumn id="11" xr3:uid="{F09D0E21-08FB-4ACE-9259-E71D29D3918A}" name="Column11" dataDxfId="14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27"/>
  <sheetViews>
    <sheetView tabSelected="1" workbookViewId="0">
      <selection activeCell="K19" sqref="K19"/>
    </sheetView>
  </sheetViews>
  <sheetFormatPr defaultRowHeight="15" x14ac:dyDescent="0.25"/>
  <cols>
    <col min="1" max="1" width="10.140625" customWidth="1"/>
    <col min="2" max="2" width="9.7109375" customWidth="1"/>
    <col min="3" max="3" width="10.5703125" customWidth="1"/>
    <col min="4" max="5" width="11" customWidth="1"/>
    <col min="6" max="6" width="36.42578125" customWidth="1"/>
    <col min="7" max="10" width="14.85546875" customWidth="1"/>
    <col min="11" max="11" width="12.42578125" customWidth="1"/>
  </cols>
  <sheetData>
    <row r="5" spans="1:11" x14ac:dyDescent="0.25">
      <c r="A5" t="s">
        <v>9</v>
      </c>
      <c r="B5" t="s">
        <v>9</v>
      </c>
      <c r="C5" t="s">
        <v>9</v>
      </c>
      <c r="D5" t="s">
        <v>9</v>
      </c>
      <c r="E5" t="s">
        <v>9</v>
      </c>
      <c r="G5" t="s">
        <v>9</v>
      </c>
      <c r="H5" t="s">
        <v>9</v>
      </c>
    </row>
    <row r="6" spans="1:11" x14ac:dyDescent="0.25">
      <c r="A6" t="s">
        <v>9</v>
      </c>
      <c r="B6" t="s">
        <v>9</v>
      </c>
      <c r="C6" t="s">
        <v>9</v>
      </c>
      <c r="D6" t="s">
        <v>9</v>
      </c>
      <c r="E6" t="s">
        <v>9</v>
      </c>
      <c r="G6" t="s">
        <v>9</v>
      </c>
      <c r="H6" t="s">
        <v>9</v>
      </c>
    </row>
    <row r="7" spans="1:11" x14ac:dyDescent="0.25">
      <c r="A7" t="s">
        <v>32</v>
      </c>
      <c r="B7" t="s">
        <v>33</v>
      </c>
      <c r="C7" t="s">
        <v>34</v>
      </c>
      <c r="D7" t="s">
        <v>35</v>
      </c>
      <c r="E7" t="s">
        <v>36</v>
      </c>
      <c r="F7" t="s">
        <v>37</v>
      </c>
      <c r="G7" t="s">
        <v>38</v>
      </c>
      <c r="H7" t="s">
        <v>39</v>
      </c>
      <c r="I7" t="s">
        <v>40</v>
      </c>
      <c r="J7" t="s">
        <v>41</v>
      </c>
      <c r="K7" t="s">
        <v>61</v>
      </c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10"/>
    </row>
    <row r="9" spans="1:11" s="8" customFormat="1" ht="45" x14ac:dyDescent="0.25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/>
      <c r="G9" s="7" t="s">
        <v>5</v>
      </c>
      <c r="H9" s="7" t="s">
        <v>6</v>
      </c>
      <c r="I9" s="7" t="s">
        <v>7</v>
      </c>
      <c r="J9" s="7" t="s">
        <v>8</v>
      </c>
      <c r="K9" s="9" t="s">
        <v>60</v>
      </c>
    </row>
    <row r="10" spans="1:11" x14ac:dyDescent="0.25">
      <c r="A10" s="2" t="s">
        <v>10</v>
      </c>
      <c r="B10" s="2" t="s">
        <v>11</v>
      </c>
      <c r="C10" s="2" t="s">
        <v>12</v>
      </c>
      <c r="D10" s="2" t="s">
        <v>13</v>
      </c>
      <c r="E10" s="2" t="s">
        <v>14</v>
      </c>
      <c r="F10" s="1" t="s">
        <v>58</v>
      </c>
      <c r="G10" s="3">
        <v>10000000</v>
      </c>
      <c r="H10" s="3">
        <v>10000000</v>
      </c>
      <c r="I10" s="3">
        <v>7392831.1699999999</v>
      </c>
      <c r="J10" s="3">
        <f>Table1[[#This Row],[Column8]]-Table1[[#This Row],[Column9]]</f>
        <v>2607168.83</v>
      </c>
      <c r="K10" s="3">
        <f>Table1[[#This Row],[Column9]]/Table1[[#This Row],[Column8]]*100</f>
        <v>73.928311700000009</v>
      </c>
    </row>
    <row r="11" spans="1:11" x14ac:dyDescent="0.25">
      <c r="A11" s="2" t="s">
        <v>10</v>
      </c>
      <c r="B11" s="2" t="s">
        <v>11</v>
      </c>
      <c r="C11" s="2" t="s">
        <v>12</v>
      </c>
      <c r="D11" s="2" t="s">
        <v>15</v>
      </c>
      <c r="E11" s="2" t="s">
        <v>16</v>
      </c>
      <c r="F11" s="2" t="s">
        <v>42</v>
      </c>
      <c r="G11" s="3">
        <v>118881000</v>
      </c>
      <c r="H11" s="3">
        <v>118881000</v>
      </c>
      <c r="I11" s="3">
        <v>89692000.629999995</v>
      </c>
      <c r="J11" s="3">
        <f>Table1[[#This Row],[Column8]]-Table1[[#This Row],[Column9]]</f>
        <v>29188999.370000005</v>
      </c>
      <c r="K11" s="3">
        <f>Table1[[#This Row],[Column9]]/Table1[[#This Row],[Column8]]*100</f>
        <v>75.446875976817154</v>
      </c>
    </row>
    <row r="12" spans="1:11" x14ac:dyDescent="0.25">
      <c r="A12" s="2" t="s">
        <v>10</v>
      </c>
      <c r="B12" s="2" t="s">
        <v>11</v>
      </c>
      <c r="C12" s="2" t="s">
        <v>12</v>
      </c>
      <c r="D12" s="2" t="s">
        <v>15</v>
      </c>
      <c r="E12" s="2" t="s">
        <v>17</v>
      </c>
      <c r="F12" s="4" t="s">
        <v>43</v>
      </c>
      <c r="G12" s="3">
        <v>17632000</v>
      </c>
      <c r="H12" s="3">
        <v>17632000</v>
      </c>
      <c r="I12" s="3">
        <v>13363293.58</v>
      </c>
      <c r="J12" s="3">
        <f>Table1[[#This Row],[Column8]]-Table1[[#This Row],[Column9]]</f>
        <v>4268706.42</v>
      </c>
      <c r="K12" s="3">
        <f>Table1[[#This Row],[Column9]]/Table1[[#This Row],[Column8]]*100</f>
        <v>75.79000442377496</v>
      </c>
    </row>
    <row r="13" spans="1:11" x14ac:dyDescent="0.25">
      <c r="A13" s="2" t="s">
        <v>10</v>
      </c>
      <c r="B13" s="2" t="s">
        <v>11</v>
      </c>
      <c r="C13" s="2" t="s">
        <v>12</v>
      </c>
      <c r="D13" s="2" t="s">
        <v>15</v>
      </c>
      <c r="E13" s="2" t="s">
        <v>18</v>
      </c>
      <c r="F13" s="2" t="s">
        <v>44</v>
      </c>
      <c r="G13" s="3">
        <v>260000</v>
      </c>
      <c r="H13" s="3">
        <v>260000</v>
      </c>
      <c r="I13" s="3">
        <v>0</v>
      </c>
      <c r="J13" s="3">
        <v>260000</v>
      </c>
      <c r="K13" s="3">
        <f>Table1[[#This Row],[Column9]]/Table1[[#This Row],[Column8]]*100</f>
        <v>0</v>
      </c>
    </row>
    <row r="14" spans="1:11" x14ac:dyDescent="0.25">
      <c r="A14" s="2" t="s">
        <v>10</v>
      </c>
      <c r="B14" s="2" t="s">
        <v>11</v>
      </c>
      <c r="C14" s="2" t="s">
        <v>12</v>
      </c>
      <c r="D14" s="2" t="s">
        <v>15</v>
      </c>
      <c r="E14" s="2" t="s">
        <v>19</v>
      </c>
      <c r="F14" s="4" t="s">
        <v>45</v>
      </c>
      <c r="G14" s="3">
        <v>1321000</v>
      </c>
      <c r="H14" s="3">
        <v>1371000</v>
      </c>
      <c r="I14" s="3">
        <v>964319.14</v>
      </c>
      <c r="J14" s="3">
        <f>Table1[[#This Row],[Column8]]-Table1[[#This Row],[Column9]]</f>
        <v>406680.86</v>
      </c>
      <c r="K14" s="3">
        <f>Table1[[#This Row],[Column9]]/Table1[[#This Row],[Column8]]*100</f>
        <v>70.336917578409924</v>
      </c>
    </row>
    <row r="15" spans="1:11" x14ac:dyDescent="0.25">
      <c r="A15" s="2" t="s">
        <v>10</v>
      </c>
      <c r="B15" s="2" t="s">
        <v>11</v>
      </c>
      <c r="C15" s="2" t="s">
        <v>12</v>
      </c>
      <c r="D15" s="2" t="s">
        <v>15</v>
      </c>
      <c r="E15" s="2" t="s">
        <v>20</v>
      </c>
      <c r="F15" s="2" t="s">
        <v>46</v>
      </c>
      <c r="G15" s="3">
        <v>3870000</v>
      </c>
      <c r="H15" s="3">
        <v>4790000</v>
      </c>
      <c r="I15" s="3">
        <v>4280417.3499999996</v>
      </c>
      <c r="J15" s="3">
        <f>Table1[[#This Row],[Column8]]-Table1[[#This Row],[Column9]]</f>
        <v>509582.65000000037</v>
      </c>
      <c r="K15" s="3">
        <f>Table1[[#This Row],[Column9]]/Table1[[#This Row],[Column8]]*100</f>
        <v>89.361531315240072</v>
      </c>
    </row>
    <row r="16" spans="1:11" x14ac:dyDescent="0.25">
      <c r="A16" s="2" t="s">
        <v>10</v>
      </c>
      <c r="B16" s="2" t="s">
        <v>11</v>
      </c>
      <c r="C16" s="2" t="s">
        <v>12</v>
      </c>
      <c r="D16" s="2" t="s">
        <v>15</v>
      </c>
      <c r="E16" s="2" t="s">
        <v>21</v>
      </c>
      <c r="F16" s="4" t="s">
        <v>47</v>
      </c>
      <c r="G16" s="3">
        <v>200000</v>
      </c>
      <c r="H16" s="3">
        <v>215000</v>
      </c>
      <c r="I16" s="3">
        <v>211268</v>
      </c>
      <c r="J16" s="3">
        <f>Table1[[#This Row],[Column8]]-Table1[[#This Row],[Column9]]</f>
        <v>3732</v>
      </c>
      <c r="K16" s="3">
        <f>Table1[[#This Row],[Column9]]/Table1[[#This Row],[Column8]]*100</f>
        <v>98.264186046511625</v>
      </c>
    </row>
    <row r="17" spans="1:11" x14ac:dyDescent="0.25">
      <c r="A17" s="2" t="s">
        <v>10</v>
      </c>
      <c r="B17" s="2" t="s">
        <v>11</v>
      </c>
      <c r="C17" s="2" t="s">
        <v>12</v>
      </c>
      <c r="D17" s="2" t="s">
        <v>15</v>
      </c>
      <c r="E17" s="2" t="s">
        <v>22</v>
      </c>
      <c r="F17" s="2" t="s">
        <v>48</v>
      </c>
      <c r="G17" s="3">
        <v>1950000</v>
      </c>
      <c r="H17" s="3">
        <v>1935000</v>
      </c>
      <c r="I17" s="3">
        <v>1549130.44</v>
      </c>
      <c r="J17" s="3">
        <f>Table1[[#This Row],[Column8]]-Table1[[#This Row],[Column9]]</f>
        <v>385869.56000000006</v>
      </c>
      <c r="K17" s="3">
        <f>Table1[[#This Row],[Column9]]/Table1[[#This Row],[Column8]]*100</f>
        <v>80.058420671834625</v>
      </c>
    </row>
    <row r="18" spans="1:11" x14ac:dyDescent="0.25">
      <c r="A18" s="2" t="s">
        <v>10</v>
      </c>
      <c r="B18" s="2" t="s">
        <v>11</v>
      </c>
      <c r="C18" s="2" t="s">
        <v>12</v>
      </c>
      <c r="D18" s="2" t="s">
        <v>15</v>
      </c>
      <c r="E18" s="2" t="s">
        <v>23</v>
      </c>
      <c r="F18" s="4" t="s">
        <v>49</v>
      </c>
      <c r="G18" s="3">
        <v>9500000</v>
      </c>
      <c r="H18" s="3">
        <v>9500000</v>
      </c>
      <c r="I18" s="3">
        <v>2489147.84</v>
      </c>
      <c r="J18" s="3">
        <f>Table1[[#This Row],[Column8]]-Table1[[#This Row],[Column9]]</f>
        <v>7010852.1600000001</v>
      </c>
      <c r="K18" s="3">
        <f>Table1[[#This Row],[Column9]]/Table1[[#This Row],[Column8]]*100</f>
        <v>26.201556210526316</v>
      </c>
    </row>
    <row r="19" spans="1:11" x14ac:dyDescent="0.25">
      <c r="A19" s="2" t="s">
        <v>10</v>
      </c>
      <c r="B19" s="2" t="s">
        <v>11</v>
      </c>
      <c r="C19" s="2" t="s">
        <v>12</v>
      </c>
      <c r="D19" s="2" t="s">
        <v>15</v>
      </c>
      <c r="E19" s="2" t="s">
        <v>14</v>
      </c>
      <c r="F19" s="6" t="s">
        <v>59</v>
      </c>
      <c r="G19" s="3">
        <v>6800000</v>
      </c>
      <c r="H19" s="3">
        <v>6800000</v>
      </c>
      <c r="I19" s="3">
        <v>5116985.8600000003</v>
      </c>
      <c r="J19" s="3">
        <f>Table1[[#This Row],[Column8]]-Table1[[#This Row],[Column9]]</f>
        <v>1683014.1399999997</v>
      </c>
      <c r="K19" s="3">
        <f>Table1[[#This Row],[Column9]]/Table1[[#This Row],[Column8]]*100</f>
        <v>75.249792058823544</v>
      </c>
    </row>
    <row r="20" spans="1:11" x14ac:dyDescent="0.25">
      <c r="A20" s="2" t="s">
        <v>10</v>
      </c>
      <c r="B20" s="2" t="s">
        <v>11</v>
      </c>
      <c r="C20" s="2" t="s">
        <v>12</v>
      </c>
      <c r="D20" s="2" t="s">
        <v>15</v>
      </c>
      <c r="E20" s="2" t="s">
        <v>24</v>
      </c>
      <c r="F20" s="2" t="s">
        <v>50</v>
      </c>
      <c r="G20" s="3">
        <v>1000000</v>
      </c>
      <c r="H20" s="3">
        <v>1000000</v>
      </c>
      <c r="I20" s="3">
        <v>8000</v>
      </c>
      <c r="J20" s="3">
        <f>Table1[[#This Row],[Column8]]-Table1[[#This Row],[Column9]]</f>
        <v>992000</v>
      </c>
      <c r="K20" s="3">
        <f>Table1[[#This Row],[Column9]]/Table1[[#This Row],[Column8]]*100</f>
        <v>0.8</v>
      </c>
    </row>
    <row r="21" spans="1:11" x14ac:dyDescent="0.25">
      <c r="A21" s="2" t="s">
        <v>10</v>
      </c>
      <c r="B21" s="2" t="s">
        <v>11</v>
      </c>
      <c r="C21" s="2" t="s">
        <v>12</v>
      </c>
      <c r="D21" s="2" t="s">
        <v>15</v>
      </c>
      <c r="E21" s="2" t="s">
        <v>25</v>
      </c>
      <c r="F21" s="2" t="s">
        <v>51</v>
      </c>
      <c r="G21" s="3">
        <v>432000</v>
      </c>
      <c r="H21" s="3">
        <v>432000</v>
      </c>
      <c r="I21" s="3">
        <v>307613.40000000002</v>
      </c>
      <c r="J21" s="3">
        <f>Table1[[#This Row],[Column8]]-Table1[[#This Row],[Column9]]</f>
        <v>124386.59999999998</v>
      </c>
      <c r="K21" s="3">
        <f>Table1[[#This Row],[Column9]]/Table1[[#This Row],[Column8]]*100</f>
        <v>71.206805555555562</v>
      </c>
    </row>
    <row r="22" spans="1:11" x14ac:dyDescent="0.25">
      <c r="A22" s="2" t="s">
        <v>10</v>
      </c>
      <c r="B22" s="2" t="s">
        <v>11</v>
      </c>
      <c r="C22" s="2" t="s">
        <v>12</v>
      </c>
      <c r="D22" s="2" t="s">
        <v>15</v>
      </c>
      <c r="E22" s="2" t="s">
        <v>26</v>
      </c>
      <c r="F22" s="2" t="s">
        <v>52</v>
      </c>
      <c r="G22" s="3">
        <v>2400000</v>
      </c>
      <c r="H22" s="3">
        <v>2160000</v>
      </c>
      <c r="I22" s="3">
        <v>1633815.86</v>
      </c>
      <c r="J22" s="3">
        <f>Table1[[#This Row],[Column8]]-Table1[[#This Row],[Column9]]</f>
        <v>526184.1399999999</v>
      </c>
      <c r="K22" s="3">
        <f>Table1[[#This Row],[Column9]]/Table1[[#This Row],[Column8]]*100</f>
        <v>75.639623148148146</v>
      </c>
    </row>
    <row r="23" spans="1:11" x14ac:dyDescent="0.25">
      <c r="A23" s="2" t="s">
        <v>10</v>
      </c>
      <c r="B23" s="2" t="s">
        <v>11</v>
      </c>
      <c r="C23" s="2" t="s">
        <v>12</v>
      </c>
      <c r="D23" s="2" t="s">
        <v>15</v>
      </c>
      <c r="E23" s="2" t="s">
        <v>27</v>
      </c>
      <c r="F23" s="2" t="s">
        <v>53</v>
      </c>
      <c r="G23" s="3">
        <v>100000</v>
      </c>
      <c r="H23" s="3">
        <v>100000</v>
      </c>
      <c r="I23" s="3">
        <v>68612</v>
      </c>
      <c r="J23" s="3">
        <f>Table1[[#This Row],[Column8]]-Table1[[#This Row],[Column9]]</f>
        <v>31388</v>
      </c>
      <c r="K23" s="3">
        <f>Table1[[#This Row],[Column9]]/Table1[[#This Row],[Column8]]*100</f>
        <v>68.611999999999995</v>
      </c>
    </row>
    <row r="24" spans="1:11" x14ac:dyDescent="0.25">
      <c r="A24" s="2" t="s">
        <v>10</v>
      </c>
      <c r="B24" s="2" t="s">
        <v>11</v>
      </c>
      <c r="C24" s="2" t="s">
        <v>12</v>
      </c>
      <c r="D24" s="2" t="s">
        <v>15</v>
      </c>
      <c r="E24" s="2" t="s">
        <v>28</v>
      </c>
      <c r="F24" s="2" t="s">
        <v>54</v>
      </c>
      <c r="G24" s="3">
        <v>6800000</v>
      </c>
      <c r="H24" s="3">
        <v>6120000</v>
      </c>
      <c r="I24" s="3">
        <v>1531128.01</v>
      </c>
      <c r="J24" s="3">
        <f>Table1[[#This Row],[Column8]]-Table1[[#This Row],[Column9]]</f>
        <v>4588871.99</v>
      </c>
      <c r="K24" s="3">
        <f>Table1[[#This Row],[Column9]]/Table1[[#This Row],[Column8]]*100</f>
        <v>25.018431535947709</v>
      </c>
    </row>
    <row r="25" spans="1:11" ht="30" x14ac:dyDescent="0.25">
      <c r="A25" s="2" t="s">
        <v>10</v>
      </c>
      <c r="B25" s="2" t="s">
        <v>11</v>
      </c>
      <c r="C25" s="2" t="s">
        <v>12</v>
      </c>
      <c r="D25" s="2" t="s">
        <v>15</v>
      </c>
      <c r="E25" s="2" t="s">
        <v>29</v>
      </c>
      <c r="F25" s="5" t="s">
        <v>55</v>
      </c>
      <c r="G25" s="3">
        <v>508000</v>
      </c>
      <c r="H25" s="3">
        <v>458000</v>
      </c>
      <c r="I25" s="3">
        <v>0</v>
      </c>
      <c r="J25" s="3">
        <f>Table1[[#This Row],[Column8]]-Table1[[#This Row],[Column9]]</f>
        <v>458000</v>
      </c>
      <c r="K25" s="3">
        <f>Table1[[#This Row],[Column9]]/Table1[[#This Row],[Column8]]*100</f>
        <v>0</v>
      </c>
    </row>
    <row r="26" spans="1:11" x14ac:dyDescent="0.25">
      <c r="A26" s="2" t="s">
        <v>10</v>
      </c>
      <c r="B26" s="2" t="s">
        <v>11</v>
      </c>
      <c r="C26" s="2" t="s">
        <v>12</v>
      </c>
      <c r="D26" s="2" t="s">
        <v>15</v>
      </c>
      <c r="E26" s="2" t="s">
        <v>30</v>
      </c>
      <c r="F26" s="2" t="s">
        <v>56</v>
      </c>
      <c r="G26" s="3">
        <v>1900000</v>
      </c>
      <c r="H26" s="3">
        <v>1900000</v>
      </c>
      <c r="I26" s="3">
        <v>1191673.01</v>
      </c>
      <c r="J26" s="3">
        <f>Table1[[#This Row],[Column8]]-Table1[[#This Row],[Column9]]</f>
        <v>708326.99</v>
      </c>
      <c r="K26" s="3">
        <f>Table1[[#This Row],[Column9]]/Table1[[#This Row],[Column8]]*100</f>
        <v>62.719632105263159</v>
      </c>
    </row>
    <row r="27" spans="1:11" x14ac:dyDescent="0.25">
      <c r="A27" s="2" t="s">
        <v>10</v>
      </c>
      <c r="B27" s="2" t="s">
        <v>11</v>
      </c>
      <c r="C27" s="2" t="s">
        <v>12</v>
      </c>
      <c r="D27" s="2" t="s">
        <v>15</v>
      </c>
      <c r="E27" s="2" t="s">
        <v>31</v>
      </c>
      <c r="F27" s="2" t="s">
        <v>57</v>
      </c>
      <c r="G27" s="3">
        <v>800000</v>
      </c>
      <c r="H27" s="3">
        <v>800000</v>
      </c>
      <c r="I27" s="3">
        <v>644670</v>
      </c>
      <c r="J27" s="3">
        <f>Table1[[#This Row],[Column8]]-Table1[[#This Row],[Column9]]</f>
        <v>155330</v>
      </c>
      <c r="K27" s="3">
        <f>Table1[[#This Row],[Column9]]/Table1[[#This Row],[Column8]]*100</f>
        <v>80.583749999999995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апропријације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Vanja Martinović</dc:creator>
  <cp:lastModifiedBy>Nadežda Dokmanović</cp:lastModifiedBy>
  <cp:lastPrinted>2025-07-08T08:12:13Z</cp:lastPrinted>
  <dcterms:created xsi:type="dcterms:W3CDTF">2025-07-08T07:56:18Z</dcterms:created>
  <dcterms:modified xsi:type="dcterms:W3CDTF">2025-10-24T09:38:35Z</dcterms:modified>
</cp:coreProperties>
</file>